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360" yWindow="300" windowWidth="14895" windowHeight="7875"/>
  </bookViews>
  <sheets>
    <sheet name="19.6_2015" sheetId="6" r:id="rId1"/>
  </sheets>
  <definedNames>
    <definedName name="_Key1" localSheetId="0" hidden="1">'19.6_2015'!$A$23:$A$53</definedName>
    <definedName name="_Key1" hidden="1">#REF!</definedName>
    <definedName name="_Order1" hidden="1">255</definedName>
    <definedName name="A_IMPRESIÓN_IM" localSheetId="0">'19.6_2015'!$13:$8210</definedName>
    <definedName name="_xlnm.Print_Area" localSheetId="0">'19.6_2015'!$A$1:$M$146</definedName>
    <definedName name="Imprimir_área_IM" localSheetId="0">'19.6_2015'!$A$13:$K$83</definedName>
    <definedName name="ROC" localSheetId="0">'19.6_2015'!#REF!</definedName>
  </definedNames>
  <calcPr calcId="152511"/>
</workbook>
</file>

<file path=xl/calcChain.xml><?xml version="1.0" encoding="utf-8"?>
<calcChain xmlns="http://schemas.openxmlformats.org/spreadsheetml/2006/main">
  <c r="C87" i="6" l="1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1" i="6"/>
  <c r="I90" i="6"/>
  <c r="I87" i="6" s="1"/>
  <c r="I89" i="6"/>
  <c r="I88" i="6"/>
  <c r="M87" i="6"/>
  <c r="L87" i="6"/>
  <c r="K87" i="6"/>
  <c r="J87" i="6"/>
  <c r="H87" i="6"/>
  <c r="G87" i="6"/>
  <c r="F87" i="6"/>
  <c r="E87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0" i="6"/>
  <c r="F19" i="6"/>
  <c r="F18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0" i="6"/>
  <c r="D19" i="6"/>
  <c r="D18" i="6"/>
  <c r="D16" i="6" s="1"/>
  <c r="D17" i="6"/>
  <c r="F17" i="6"/>
  <c r="M16" i="6"/>
  <c r="L16" i="6"/>
  <c r="J16" i="6"/>
  <c r="H16" i="6"/>
  <c r="F16" i="6" l="1"/>
  <c r="D139" i="6"/>
  <c r="D138" i="6"/>
  <c r="D137" i="6"/>
  <c r="D136" i="6"/>
  <c r="C140" i="6"/>
  <c r="C139" i="6"/>
  <c r="C138" i="6"/>
  <c r="C137" i="6"/>
  <c r="C136" i="6"/>
  <c r="B136" i="6" s="1"/>
  <c r="B65" i="6"/>
  <c r="B19" i="6"/>
  <c r="C135" i="6"/>
  <c r="C134" i="6"/>
  <c r="C133" i="6"/>
  <c r="D135" i="6"/>
  <c r="D134" i="6"/>
  <c r="D133" i="6"/>
  <c r="C127" i="6"/>
  <c r="D127" i="6"/>
  <c r="B69" i="6"/>
  <c r="B63" i="6"/>
  <c r="B61" i="6"/>
  <c r="B53" i="6"/>
  <c r="B45" i="6"/>
  <c r="B33" i="6"/>
  <c r="B31" i="6"/>
  <c r="B27" i="6"/>
  <c r="B25" i="6"/>
  <c r="D22" i="6"/>
  <c r="B68" i="6"/>
  <c r="B64" i="6"/>
  <c r="B62" i="6"/>
  <c r="B60" i="6"/>
  <c r="B52" i="6"/>
  <c r="F22" i="6"/>
  <c r="B18" i="6"/>
  <c r="J22" i="6"/>
  <c r="J55" i="6"/>
  <c r="C124" i="6"/>
  <c r="M55" i="6"/>
  <c r="F126" i="6"/>
  <c r="D94" i="6"/>
  <c r="F93" i="6"/>
  <c r="C131" i="6"/>
  <c r="C130" i="6"/>
  <c r="C129" i="6"/>
  <c r="C128" i="6"/>
  <c r="E126" i="6"/>
  <c r="C123" i="6"/>
  <c r="C122" i="6"/>
  <c r="D122" i="6"/>
  <c r="C121" i="6"/>
  <c r="C120" i="6"/>
  <c r="D120" i="6"/>
  <c r="C119" i="6"/>
  <c r="C118" i="6"/>
  <c r="D118" i="6"/>
  <c r="C117" i="6"/>
  <c r="C116" i="6"/>
  <c r="D116" i="6"/>
  <c r="C115" i="6"/>
  <c r="C114" i="6"/>
  <c r="D114" i="6"/>
  <c r="C113" i="6"/>
  <c r="C112" i="6"/>
  <c r="D112" i="6"/>
  <c r="C111" i="6"/>
  <c r="C110" i="6"/>
  <c r="D110" i="6"/>
  <c r="C109" i="6"/>
  <c r="C108" i="6"/>
  <c r="D108" i="6"/>
  <c r="C107" i="6"/>
  <c r="C106" i="6"/>
  <c r="D106" i="6"/>
  <c r="C105" i="6"/>
  <c r="C104" i="6"/>
  <c r="D104" i="6"/>
  <c r="C103" i="6"/>
  <c r="C102" i="6"/>
  <c r="D102" i="6"/>
  <c r="C101" i="6"/>
  <c r="C100" i="6"/>
  <c r="D100" i="6"/>
  <c r="C99" i="6"/>
  <c r="C98" i="6"/>
  <c r="D98" i="6"/>
  <c r="B98" i="6" s="1"/>
  <c r="C97" i="6"/>
  <c r="C96" i="6"/>
  <c r="D96" i="6"/>
  <c r="C95" i="6"/>
  <c r="E93" i="6"/>
  <c r="C94" i="6"/>
  <c r="B94" i="6" s="1"/>
  <c r="D130" i="6"/>
  <c r="D129" i="6"/>
  <c r="D128" i="6"/>
  <c r="D124" i="6"/>
  <c r="D123" i="6"/>
  <c r="D121" i="6"/>
  <c r="B121" i="6" s="1"/>
  <c r="D119" i="6"/>
  <c r="D117" i="6"/>
  <c r="D115" i="6"/>
  <c r="D113" i="6"/>
  <c r="B113" i="6" s="1"/>
  <c r="D111" i="6"/>
  <c r="D109" i="6"/>
  <c r="D107" i="6"/>
  <c r="D105" i="6"/>
  <c r="D103" i="6"/>
  <c r="D101" i="6"/>
  <c r="D99" i="6"/>
  <c r="D97" i="6"/>
  <c r="D95" i="6"/>
  <c r="K93" i="6"/>
  <c r="J126" i="6"/>
  <c r="J93" i="6"/>
  <c r="H22" i="6"/>
  <c r="M22" i="6"/>
  <c r="H55" i="6"/>
  <c r="M126" i="6"/>
  <c r="M85" i="6" s="1"/>
  <c r="M93" i="6"/>
  <c r="H93" i="6"/>
  <c r="L126" i="6"/>
  <c r="G126" i="6"/>
  <c r="L93" i="6"/>
  <c r="G93" i="6"/>
  <c r="L55" i="6"/>
  <c r="B58" i="6"/>
  <c r="B67" i="6"/>
  <c r="L22" i="6"/>
  <c r="B40" i="6"/>
  <c r="D131" i="6"/>
  <c r="B17" i="6"/>
  <c r="B26" i="6"/>
  <c r="B35" i="6"/>
  <c r="B38" i="6"/>
  <c r="B39" i="6"/>
  <c r="B34" i="6"/>
  <c r="B44" i="6"/>
  <c r="B51" i="6"/>
  <c r="B20" i="6"/>
  <c r="B29" i="6"/>
  <c r="B30" i="6"/>
  <c r="B37" i="6"/>
  <c r="B42" i="6"/>
  <c r="B43" i="6"/>
  <c r="B46" i="6"/>
  <c r="B47" i="6"/>
  <c r="B48" i="6"/>
  <c r="B56" i="6"/>
  <c r="K126" i="6"/>
  <c r="B24" i="6"/>
  <c r="B28" i="6"/>
  <c r="B32" i="6"/>
  <c r="B36" i="6"/>
  <c r="B41" i="6"/>
  <c r="B50" i="6"/>
  <c r="B59" i="6"/>
  <c r="B133" i="6"/>
  <c r="B100" i="6"/>
  <c r="B49" i="6"/>
  <c r="B57" i="6"/>
  <c r="I93" i="6"/>
  <c r="D55" i="6"/>
  <c r="B104" i="6"/>
  <c r="F55" i="6"/>
  <c r="C90" i="6"/>
  <c r="C89" i="6"/>
  <c r="C91" i="6"/>
  <c r="C88" i="6"/>
  <c r="D89" i="6"/>
  <c r="D88" i="6"/>
  <c r="D91" i="6"/>
  <c r="D90" i="6"/>
  <c r="H126" i="6"/>
  <c r="D140" i="6"/>
  <c r="B139" i="6" l="1"/>
  <c r="B130" i="6"/>
  <c r="B129" i="6"/>
  <c r="B127" i="6"/>
  <c r="B134" i="6"/>
  <c r="B103" i="6"/>
  <c r="H14" i="6"/>
  <c r="J14" i="6"/>
  <c r="M14" i="6"/>
  <c r="L85" i="6"/>
  <c r="C126" i="6"/>
  <c r="F85" i="6"/>
  <c r="B138" i="6"/>
  <c r="G85" i="6"/>
  <c r="B135" i="6"/>
  <c r="B107" i="6"/>
  <c r="B115" i="6"/>
  <c r="B123" i="6"/>
  <c r="B118" i="6"/>
  <c r="B23" i="6"/>
  <c r="J85" i="6"/>
  <c r="B101" i="6"/>
  <c r="B109" i="6"/>
  <c r="B117" i="6"/>
  <c r="B124" i="6"/>
  <c r="B102" i="6"/>
  <c r="B110" i="6"/>
  <c r="B120" i="6"/>
  <c r="E85" i="6"/>
  <c r="B105" i="6"/>
  <c r="B106" i="6"/>
  <c r="B108" i="6"/>
  <c r="B116" i="6"/>
  <c r="B122" i="6"/>
  <c r="B66" i="6"/>
  <c r="B55" i="6" s="1"/>
  <c r="B95" i="6"/>
  <c r="B99" i="6"/>
  <c r="F14" i="6"/>
  <c r="B111" i="6"/>
  <c r="B119" i="6"/>
  <c r="B128" i="6"/>
  <c r="D126" i="6"/>
  <c r="B96" i="6"/>
  <c r="C93" i="6"/>
  <c r="B112" i="6"/>
  <c r="H85" i="6"/>
  <c r="B89" i="6"/>
  <c r="B114" i="6"/>
  <c r="L14" i="6"/>
  <c r="K85" i="6"/>
  <c r="B22" i="6"/>
  <c r="D93" i="6"/>
  <c r="B97" i="6"/>
  <c r="B131" i="6"/>
  <c r="B90" i="6"/>
  <c r="D14" i="6"/>
  <c r="I126" i="6"/>
  <c r="B91" i="6"/>
  <c r="B16" i="6"/>
  <c r="D87" i="6"/>
  <c r="B88" i="6"/>
  <c r="B140" i="6"/>
  <c r="C85" i="6" l="1"/>
  <c r="B93" i="6"/>
  <c r="B87" i="6"/>
  <c r="B126" i="6"/>
  <c r="D85" i="6"/>
  <c r="I85" i="6"/>
  <c r="B14" i="6"/>
  <c r="B85" i="6" l="1"/>
</calcChain>
</file>

<file path=xl/sharedStrings.xml><?xml version="1.0" encoding="utf-8"?>
<sst xmlns="http://schemas.openxmlformats.org/spreadsheetml/2006/main" count="143" uniqueCount="70">
  <si>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</si>
  <si>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</si>
  <si>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</si>
  <si>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</si>
  <si>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</si>
  <si>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</si>
  <si>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</si>
  <si>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</si>
  <si>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</si>
  <si>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</si>
  <si>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</si>
  <si>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</si>
  <si>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</si>
  <si>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</si>
  <si>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</si>
  <si>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</si>
  <si>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</si>
  <si>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</si>
  <si>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</si>
  <si>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</si>
  <si>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</si>
  <si>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</si>
  <si>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</si>
  <si>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</si>
  <si>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</si>
  <si>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</si>
  <si>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</si>
  <si>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</si>
  <si>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</si>
  <si>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</si>
  <si>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</si>
  <si>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</si>
  <si>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</si>
  <si>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</si>
  <si>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</si>
  <si>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</si>
  <si>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</si>
  <si>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</si>
  <si>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</si>
  <si>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</si>
  <si>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</si>
  <si>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</si>
  <si>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</si>
  <si>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</si>
  <si>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</si>
  <si>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</si>
  <si>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</si>
  <si>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</si>
  <si>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</si>
  <si>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</si>
  <si>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</si>
  <si>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</si>
  <si>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</si>
  <si>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Delegación</t>
  </si>
  <si>
    <t>Embarazo</t>
  </si>
  <si>
    <t>Subtotal</t>
  </si>
  <si>
    <t>Normal</t>
  </si>
  <si>
    <t>Alto Riesgo</t>
  </si>
  <si>
    <t>Primera Vez</t>
  </si>
  <si>
    <t>Subsecuente</t>
  </si>
  <si>
    <t xml:space="preserve">Subsecuente </t>
  </si>
  <si>
    <t>Fuente: Informe Mensual de Actividades de las Subdelegaciones Médicas  SM7-3/I</t>
  </si>
  <si>
    <t>Grupos de Edad</t>
  </si>
  <si>
    <t>Menor  1 Año</t>
  </si>
  <si>
    <t>De 1 a 4 Años</t>
  </si>
  <si>
    <t>De 5 a 9 Años</t>
  </si>
  <si>
    <t>De 10 a 19 Años</t>
  </si>
  <si>
    <t>19.6 Consultas Prenatales 
Primera Parte</t>
  </si>
  <si>
    <t xml:space="preserve">19.6 Consultas del Niño y del Adolescente
Segunda Parte 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</si>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</sst>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6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b/>
      <sz val="9"/>
      <name val="Arial"/>
      <family val="2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4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0" fontId="2" fillId="0" borderId="0" xfId="1" applyFont="1" applyFill="1"/>
    <xf numFmtId="164" fontId="2" fillId="0" borderId="0" xfId="1" applyNumberFormat="1" applyFont="1" applyFill="1" applyProtection="1"/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horizontal="right"/>
    </xf>
    <xf numFmtId="0" fontId="2" fillId="0" borderId="0" xfId="1" applyFont="1" applyFill="1" applyBorder="1" applyAlignment="1">
      <alignment horizontal="center" vertical="center"/>
    </xf>
    <xf numFmtId="0" fontId="3" fillId="0" borderId="0" xfId="1" applyFont="1" applyFill="1"/>
    <xf numFmtId="0" fontId="3" fillId="0" borderId="0" xfId="1" applyFont="1" applyFill="1" applyAlignment="1">
      <alignment horizontal="left" vertical="center"/>
    </xf>
    <xf numFmtId="164" fontId="2" fillId="2" borderId="0" xfId="1" applyNumberFormat="1" applyFont="1" applyFill="1" applyProtection="1"/>
    <xf numFmtId="0" fontId="2" fillId="2" borderId="0" xfId="1" applyFont="1" applyFill="1"/>
    <xf numFmtId="0" fontId="2" fillId="2" borderId="0" xfId="1" applyFont="1" applyFill="1" applyAlignment="1" applyProtection="1">
      <alignment horizontal="left"/>
    </xf>
    <xf numFmtId="164" fontId="2" fillId="2" borderId="0" xfId="1" applyNumberFormat="1" applyFont="1" applyFill="1" applyBorder="1" applyProtection="1"/>
    <xf numFmtId="0" fontId="5" fillId="2" borderId="0" xfId="1" applyFont="1" applyFill="1" applyAlignment="1">
      <alignment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/>
    <xf numFmtId="0" fontId="10" fillId="0" borderId="0" xfId="1" applyFont="1" applyFill="1"/>
    <xf numFmtId="0" fontId="9" fillId="0" borderId="0" xfId="1" applyFont="1" applyFill="1" applyAlignment="1">
      <alignment horizontal="center" wrapText="1"/>
    </xf>
    <xf numFmtId="164" fontId="8" fillId="0" borderId="2" xfId="1" applyNumberFormat="1" applyFont="1" applyFill="1" applyBorder="1" applyAlignment="1" applyProtection="1">
      <alignment horizontal="center" wrapText="1"/>
    </xf>
    <xf numFmtId="0" fontId="11" fillId="2" borderId="0" xfId="1" applyFont="1" applyFill="1" applyAlignment="1" applyProtection="1">
      <alignment horizontal="left"/>
    </xf>
    <xf numFmtId="164" fontId="11" fillId="2" borderId="0" xfId="1" applyNumberFormat="1" applyFont="1" applyFill="1" applyProtection="1"/>
    <xf numFmtId="0" fontId="11" fillId="2" borderId="0" xfId="1" applyFont="1" applyFill="1"/>
    <xf numFmtId="0" fontId="12" fillId="0" borderId="0" xfId="1" applyFont="1" applyFill="1"/>
    <xf numFmtId="0" fontId="13" fillId="0" borderId="0" xfId="1" applyFont="1" applyFill="1" applyAlignment="1">
      <alignment horizontal="left"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horizontal="right"/>
    </xf>
    <xf numFmtId="0" fontId="12" fillId="0" borderId="0" xfId="1" applyFont="1" applyFill="1" applyBorder="1" applyAlignment="1">
      <alignment horizontal="center" vertical="center"/>
    </xf>
    <xf numFmtId="0" fontId="14" fillId="0" borderId="0" xfId="1" applyFont="1" applyFill="1"/>
    <xf numFmtId="0" fontId="12" fillId="0" borderId="1" xfId="1" applyFont="1" applyFill="1" applyBorder="1"/>
    <xf numFmtId="0" fontId="12" fillId="0" borderId="0" xfId="1" applyFont="1" applyFill="1" applyBorder="1"/>
    <xf numFmtId="0" fontId="11" fillId="0" borderId="0" xfId="1" applyFont="1" applyFill="1"/>
    <xf numFmtId="164" fontId="11" fillId="0" borderId="0" xfId="1" applyNumberFormat="1" applyFont="1" applyFill="1" applyProtection="1"/>
    <xf numFmtId="0" fontId="12" fillId="0" borderId="0" xfId="2" applyFont="1" applyFill="1"/>
    <xf numFmtId="0" fontId="12" fillId="0" borderId="0" xfId="1" applyFont="1" applyFill="1" applyBorder="1" applyAlignment="1" applyProtection="1">
      <alignment horizontal="left"/>
    </xf>
    <xf numFmtId="164" fontId="12" fillId="0" borderId="0" xfId="1" applyNumberFormat="1" applyFont="1" applyFill="1" applyBorder="1"/>
    <xf numFmtId="0" fontId="13" fillId="0" borderId="0" xfId="1" applyFont="1" applyFill="1"/>
    <xf numFmtId="164" fontId="12" fillId="2" borderId="0" xfId="1" applyNumberFormat="1" applyFont="1" applyFill="1" applyProtection="1"/>
    <xf numFmtId="0" fontId="10" fillId="0" borderId="0" xfId="1" applyFont="1" applyFill="1" applyAlignment="1">
      <alignment horizontal="center" wrapText="1"/>
    </xf>
    <xf numFmtId="0" fontId="15" fillId="2" borderId="0" xfId="1" applyFont="1" applyFill="1" applyAlignment="1">
      <alignment vertical="center"/>
    </xf>
    <xf numFmtId="0" fontId="8" fillId="0" borderId="0" xfId="1" applyFont="1" applyFill="1" applyAlignment="1">
      <alignment horizontal="right" vertical="center"/>
    </xf>
    <xf numFmtId="0" fontId="9" fillId="0" borderId="0" xfId="1" applyFont="1" applyFill="1" applyAlignment="1">
      <alignment horizont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>
      <alignment horizontal="center"/>
    </xf>
    <xf numFmtId="164" fontId="8" fillId="0" borderId="3" xfId="1" applyNumberFormat="1" applyFont="1" applyFill="1" applyBorder="1" applyAlignment="1" applyProtection="1">
      <alignment horizontal="center" wrapText="1"/>
    </xf>
    <xf numFmtId="164" fontId="8" fillId="0" borderId="4" xfId="1" applyNumberFormat="1" applyFont="1" applyFill="1" applyBorder="1" applyAlignment="1" applyProtection="1">
      <alignment horizontal="center" wrapText="1"/>
    </xf>
    <xf numFmtId="0" fontId="8" fillId="0" borderId="3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8" fillId="0" borderId="3" xfId="1" applyFont="1" applyFill="1" applyBorder="1" applyAlignment="1" applyProtection="1">
      <alignment horizontal="center"/>
    </xf>
    <xf numFmtId="0" fontId="8" fillId="0" borderId="5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/>
    </xf>
    <xf numFmtId="0" fontId="9" fillId="0" borderId="0" xfId="1" applyFont="1" applyFill="1" applyAlignment="1">
      <alignment horizontal="center"/>
    </xf>
    <xf numFmtId="0" fontId="8" fillId="2" borderId="2" xfId="1" applyFont="1" applyFill="1" applyBorder="1" applyAlignment="1" applyProtection="1">
      <alignment horizontal="center" vertical="center"/>
    </xf>
    <xf numFmtId="0" fontId="8" fillId="2" borderId="6" xfId="1" applyFont="1" applyFill="1" applyBorder="1" applyAlignment="1" applyProtection="1">
      <alignment horizontal="center" vertical="center"/>
    </xf>
    <xf numFmtId="0" fontId="8" fillId="2" borderId="7" xfId="1" applyFont="1" applyFill="1" applyBorder="1" applyAlignment="1" applyProtection="1">
      <alignment horizontal="center" vertical="center"/>
    </xf>
    <xf numFmtId="0" fontId="8" fillId="2" borderId="8" xfId="1" applyFont="1" applyFill="1" applyBorder="1" applyAlignment="1" applyProtection="1">
      <alignment horizontal="center" vertical="center"/>
    </xf>
    <xf numFmtId="164" fontId="13" fillId="0" borderId="0" xfId="1" applyNumberFormat="1" applyFont="1" applyFill="1"/>
    <xf numFmtId="164" fontId="12" fillId="0" borderId="0" xfId="1" applyNumberFormat="1" applyFont="1" applyFill="1" applyProtection="1"/>
    <xf numFmtId="0" fontId="12" fillId="2" borderId="0" xfId="1" applyFont="1" applyFill="1"/>
    <xf numFmtId="3" fontId="7" fillId="0" borderId="0" xfId="0" applyNumberFormat="1" applyFont="1"/>
    <xf numFmtId="164" fontId="13" fillId="2" borderId="0" xfId="1" applyNumberFormat="1" applyFont="1" applyFill="1"/>
    <xf numFmtId="0" fontId="13" fillId="2" borderId="0" xfId="1" applyFont="1" applyFill="1"/>
    <xf numFmtId="164" fontId="12" fillId="2" borderId="0" xfId="1" applyNumberFormat="1" applyFont="1" applyFill="1"/>
    <xf numFmtId="164" fontId="12" fillId="2" borderId="1" xfId="1" applyNumberFormat="1" applyFont="1" applyFill="1" applyBorder="1" applyProtection="1"/>
    <xf numFmtId="0" fontId="12" fillId="2" borderId="1" xfId="1" applyFont="1" applyFill="1" applyBorder="1"/>
    <xf numFmtId="3" fontId="7" fillId="0" borderId="1" xfId="0" applyNumberFormat="1" applyFont="1" applyBorder="1"/>
    <xf numFmtId="164" fontId="13" fillId="0" borderId="0" xfId="1" applyNumberFormat="1" applyFont="1" applyFill="1" applyProtection="1"/>
    <xf numFmtId="164" fontId="13" fillId="2" borderId="0" xfId="1" applyNumberFormat="1" applyFont="1" applyFill="1" applyProtection="1"/>
    <xf numFmtId="3" fontId="6" fillId="0" borderId="0" xfId="0" applyNumberFormat="1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633133</xdr:colOff>
      <xdr:row>69</xdr:row>
      <xdr:rowOff>59531</xdr:rowOff>
    </xdr:from>
    <xdr:to>
      <xdr:col>12</xdr:col>
      <xdr:colOff>954743</xdr:colOff>
      <xdr:row>75</xdr:row>
      <xdr:rowOff>122565</xdr:rowOff>
    </xdr:to>
    <xdr:pic>
      <xdr:nvPicPr>
        <xdr:cNvPr id="1392" name="6 Imagen" descr="Nuevo logo institucional final hor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0883" y="13632656"/>
          <a:ext cx="2417110" cy="1134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537883</xdr:colOff>
      <xdr:row>0</xdr:row>
      <xdr:rowOff>0</xdr:rowOff>
    </xdr:from>
    <xdr:to>
      <xdr:col>13</xdr:col>
      <xdr:colOff>22410</xdr:colOff>
      <xdr:row>5</xdr:row>
      <xdr:rowOff>0</xdr:rowOff>
    </xdr:to>
    <xdr:pic>
      <xdr:nvPicPr>
        <xdr:cNvPr id="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3402236" y="0"/>
          <a:ext cx="2644586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11206</xdr:rowOff>
    </xdr:from>
    <xdr:to>
      <xdr:col>0</xdr:col>
      <xdr:colOff>2723029</xdr:colOff>
      <xdr:row>5</xdr:row>
      <xdr:rowOff>11206</xdr:rowOff>
    </xdr:to>
    <xdr:pic>
      <xdr:nvPicPr>
        <xdr:cNvPr id="7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11206"/>
          <a:ext cx="2723029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70</xdr:row>
      <xdr:rowOff>130968</xdr:rowOff>
    </xdr:from>
    <xdr:to>
      <xdr:col>0</xdr:col>
      <xdr:colOff>2951557</xdr:colOff>
      <xdr:row>75</xdr:row>
      <xdr:rowOff>23811</xdr:rowOff>
    </xdr:to>
    <xdr:pic>
      <xdr:nvPicPr>
        <xdr:cNvPr id="9" name="6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13870781"/>
          <a:ext cx="2951557" cy="797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N232"/>
  <sheetViews>
    <sheetView showGridLines="0" tabSelected="1" zoomScale="80" zoomScaleNormal="80" zoomScaleSheetLayoutView="85" workbookViewId="0">
      <selection activeCell="N22" sqref="N22"/>
    </sheetView>
  </sheetViews>
  <sheetFormatPr baseColWidth="10" defaultColWidth="11" defaultRowHeight="12.75" x14ac:dyDescent="0.2"/>
  <cols>
    <col min="1" max="1" width="45.7109375" style="1" customWidth="1"/>
    <col min="2" max="12" width="15.7109375" style="1" customWidth="1"/>
    <col min="13" max="13" width="15.85546875" style="1" customWidth="1"/>
    <col min="14" max="14" width="12.140625" style="1" customWidth="1"/>
    <col min="15" max="16384" width="11" style="1"/>
  </cols>
  <sheetData>
    <row r="1" spans="1:14" ht="15" customHeight="1" x14ac:dyDescent="0.2"/>
    <row r="2" spans="1:14" ht="15" customHeight="1" x14ac:dyDescent="0.2"/>
    <row r="3" spans="1:14" ht="15" customHeight="1" x14ac:dyDescent="0.2"/>
    <row r="4" spans="1:14" ht="15" customHeight="1" x14ac:dyDescent="0.2"/>
    <row r="5" spans="1:14" ht="15" customHeight="1" x14ac:dyDescent="0.2"/>
    <row r="6" spans="1:14" ht="17.25" customHeight="1" x14ac:dyDescent="0.2">
      <c r="A6" s="39" t="s">
        <v>69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4" ht="15" customHeight="1" x14ac:dyDescent="0.2">
      <c r="A7" s="7"/>
      <c r="B7" s="3"/>
      <c r="C7" s="3"/>
      <c r="D7" s="3"/>
      <c r="E7" s="3"/>
      <c r="L7" s="4"/>
      <c r="M7" s="5"/>
    </row>
    <row r="8" spans="1:14" s="16" customFormat="1" ht="38.25" customHeight="1" x14ac:dyDescent="0.3">
      <c r="A8" s="40" t="s">
        <v>67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4" s="16" customFormat="1" ht="15" customHeight="1" x14ac:dyDescent="0.3">
      <c r="A9" s="17"/>
      <c r="B9" s="3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4" s="16" customFormat="1" ht="18" customHeight="1" x14ac:dyDescent="0.3">
      <c r="A10" s="41" t="s">
        <v>53</v>
      </c>
      <c r="B10" s="41" t="s">
        <v>0</v>
      </c>
      <c r="C10" s="48" t="s">
        <v>54</v>
      </c>
      <c r="D10" s="49"/>
      <c r="E10" s="49"/>
      <c r="F10" s="49"/>
      <c r="G10" s="49"/>
      <c r="H10" s="49"/>
      <c r="I10" s="49"/>
      <c r="J10" s="49"/>
      <c r="K10" s="49"/>
      <c r="L10" s="49"/>
      <c r="M10" s="50"/>
    </row>
    <row r="11" spans="1:14" s="16" customFormat="1" ht="18" customHeight="1" x14ac:dyDescent="0.3">
      <c r="A11" s="41"/>
      <c r="B11" s="41"/>
      <c r="C11" s="45" t="s">
        <v>55</v>
      </c>
      <c r="D11" s="46"/>
      <c r="E11" s="46"/>
      <c r="F11" s="47"/>
      <c r="G11" s="48" t="s">
        <v>56</v>
      </c>
      <c r="H11" s="49"/>
      <c r="I11" s="49"/>
      <c r="J11" s="50"/>
      <c r="K11" s="42" t="s">
        <v>57</v>
      </c>
      <c r="L11" s="42"/>
      <c r="M11" s="42"/>
    </row>
    <row r="12" spans="1:14" s="16" customFormat="1" ht="18" customHeight="1" x14ac:dyDescent="0.3">
      <c r="A12" s="41"/>
      <c r="B12" s="41"/>
      <c r="C12" s="43" t="s">
        <v>58</v>
      </c>
      <c r="D12" s="44"/>
      <c r="E12" s="43" t="s">
        <v>59</v>
      </c>
      <c r="F12" s="44"/>
      <c r="G12" s="43" t="s">
        <v>58</v>
      </c>
      <c r="H12" s="44"/>
      <c r="I12" s="43" t="s">
        <v>60</v>
      </c>
      <c r="J12" s="44"/>
      <c r="K12" s="43" t="s">
        <v>58</v>
      </c>
      <c r="L12" s="44"/>
      <c r="M12" s="18" t="s">
        <v>59</v>
      </c>
    </row>
    <row r="13" spans="1:14" ht="15" customHeight="1" x14ac:dyDescent="0.25">
      <c r="A13" s="33"/>
      <c r="B13" s="29"/>
      <c r="C13" s="22"/>
      <c r="D13" s="29"/>
      <c r="E13" s="22"/>
      <c r="F13" s="29"/>
      <c r="G13" s="29"/>
      <c r="H13" s="22"/>
      <c r="I13" s="29"/>
      <c r="J13" s="29"/>
      <c r="K13" s="29"/>
      <c r="L13" s="22"/>
      <c r="M13" s="29"/>
    </row>
    <row r="14" spans="1:14" s="6" customFormat="1" ht="15" customHeight="1" x14ac:dyDescent="0.25">
      <c r="A14" s="13" t="s">
        <v>0</v>
      </c>
      <c r="B14" s="56">
        <f>SUM(B16,B22,B55)</f>
        <v>426375</v>
      </c>
      <c r="C14" s="35"/>
      <c r="D14" s="56">
        <f>SUM(D16,D22,D55)</f>
        <v>144594</v>
      </c>
      <c r="E14" s="35"/>
      <c r="F14" s="56">
        <f>SUM(F16,F22,F55)</f>
        <v>281781</v>
      </c>
      <c r="G14" s="35"/>
      <c r="H14" s="68">
        <f>SUM(H16,H22,H55)</f>
        <v>114901</v>
      </c>
      <c r="I14" s="35"/>
      <c r="J14" s="68">
        <f>SUM(J16,J22,J55)</f>
        <v>233519</v>
      </c>
      <c r="K14" s="35"/>
      <c r="L14" s="68">
        <f>SUM(L16,L22,L55)</f>
        <v>29693</v>
      </c>
      <c r="M14" s="68">
        <f>SUM(M16,M22,M55)</f>
        <v>48262</v>
      </c>
      <c r="N14" s="68"/>
    </row>
    <row r="15" spans="1:14" ht="15" customHeight="1" x14ac:dyDescent="0.25">
      <c r="A15" s="14"/>
      <c r="B15" s="22"/>
      <c r="C15" s="22"/>
      <c r="D15" s="57"/>
      <c r="E15" s="22"/>
      <c r="F15" s="57"/>
      <c r="G15" s="22"/>
      <c r="H15" s="59"/>
      <c r="I15" s="22"/>
      <c r="J15" s="68"/>
      <c r="K15" s="22"/>
      <c r="L15" s="68"/>
      <c r="M15" s="68"/>
      <c r="N15" s="68"/>
    </row>
    <row r="16" spans="1:14" s="6" customFormat="1" ht="15" customHeight="1" x14ac:dyDescent="0.25">
      <c r="A16" s="13" t="s">
        <v>1</v>
      </c>
      <c r="B16" s="56">
        <f>SUM(B17:B20)</f>
        <v>63594</v>
      </c>
      <c r="C16" s="56"/>
      <c r="D16" s="56">
        <f t="shared" ref="D16:M16" si="0">SUM(D17:D20)</f>
        <v>19676</v>
      </c>
      <c r="E16" s="56"/>
      <c r="F16" s="56">
        <f t="shared" si="0"/>
        <v>43918</v>
      </c>
      <c r="G16" s="56"/>
      <c r="H16" s="56">
        <f t="shared" si="0"/>
        <v>17440</v>
      </c>
      <c r="I16" s="56"/>
      <c r="J16" s="68">
        <f t="shared" si="0"/>
        <v>39383</v>
      </c>
      <c r="K16" s="56"/>
      <c r="L16" s="68">
        <f t="shared" si="0"/>
        <v>2236</v>
      </c>
      <c r="M16" s="68">
        <f t="shared" si="0"/>
        <v>4535</v>
      </c>
      <c r="N16" s="68"/>
    </row>
    <row r="17" spans="1:13" ht="15" customHeight="1" x14ac:dyDescent="0.25">
      <c r="A17" s="14" t="s">
        <v>2</v>
      </c>
      <c r="B17" s="36">
        <f>SUM(D17,F17)</f>
        <v>8765</v>
      </c>
      <c r="C17" s="58"/>
      <c r="D17" s="36">
        <f>SUM(H17,L17)</f>
        <v>1871</v>
      </c>
      <c r="E17" s="22"/>
      <c r="F17" s="36">
        <f>SUM(J17,M17)</f>
        <v>6894</v>
      </c>
      <c r="G17" s="22"/>
      <c r="H17" s="59">
        <v>1631</v>
      </c>
      <c r="I17" s="59"/>
      <c r="J17" s="59">
        <v>6534</v>
      </c>
      <c r="K17" s="14"/>
      <c r="L17" s="14">
        <v>240</v>
      </c>
      <c r="M17" s="14">
        <v>360</v>
      </c>
    </row>
    <row r="18" spans="1:13" ht="15" customHeight="1" x14ac:dyDescent="0.25">
      <c r="A18" s="14" t="s">
        <v>3</v>
      </c>
      <c r="B18" s="36">
        <f>SUM(D18,F18)</f>
        <v>19883</v>
      </c>
      <c r="C18" s="58"/>
      <c r="D18" s="36">
        <f t="shared" ref="D18:D20" si="1">SUM(H18,L18)</f>
        <v>7066</v>
      </c>
      <c r="E18" s="22"/>
      <c r="F18" s="36">
        <f t="shared" ref="F18:F20" si="2">SUM(J18,M18)</f>
        <v>12817</v>
      </c>
      <c r="G18" s="22"/>
      <c r="H18" s="59">
        <v>6836</v>
      </c>
      <c r="I18" s="59"/>
      <c r="J18" s="59">
        <v>12567</v>
      </c>
      <c r="K18" s="14"/>
      <c r="L18" s="14">
        <v>230</v>
      </c>
      <c r="M18" s="14">
        <v>250</v>
      </c>
    </row>
    <row r="19" spans="1:13" ht="15" customHeight="1" x14ac:dyDescent="0.25">
      <c r="A19" s="14" t="s">
        <v>4</v>
      </c>
      <c r="B19" s="36">
        <f>SUM(D19,F19)</f>
        <v>19927</v>
      </c>
      <c r="C19" s="58"/>
      <c r="D19" s="36">
        <f t="shared" si="1"/>
        <v>6964</v>
      </c>
      <c r="E19" s="22"/>
      <c r="F19" s="36">
        <f t="shared" si="2"/>
        <v>12963</v>
      </c>
      <c r="G19" s="22"/>
      <c r="H19" s="59">
        <v>5862</v>
      </c>
      <c r="I19" s="59"/>
      <c r="J19" s="59">
        <v>10983</v>
      </c>
      <c r="K19" s="59"/>
      <c r="L19" s="59">
        <v>1102</v>
      </c>
      <c r="M19" s="59">
        <v>1980</v>
      </c>
    </row>
    <row r="20" spans="1:13" ht="15" customHeight="1" x14ac:dyDescent="0.25">
      <c r="A20" s="14" t="s">
        <v>5</v>
      </c>
      <c r="B20" s="36">
        <f>SUM(D20,F20)</f>
        <v>15019</v>
      </c>
      <c r="C20" s="58"/>
      <c r="D20" s="36">
        <f t="shared" si="1"/>
        <v>3775</v>
      </c>
      <c r="E20" s="22"/>
      <c r="F20" s="36">
        <f t="shared" si="2"/>
        <v>11244</v>
      </c>
      <c r="G20" s="22"/>
      <c r="H20" s="59">
        <v>3111</v>
      </c>
      <c r="I20" s="59"/>
      <c r="J20" s="59">
        <v>9299</v>
      </c>
      <c r="K20" s="59"/>
      <c r="L20" s="14">
        <v>664</v>
      </c>
      <c r="M20" s="59">
        <v>1945</v>
      </c>
    </row>
    <row r="21" spans="1:13" ht="15" customHeight="1" x14ac:dyDescent="0.25">
      <c r="A21" s="14"/>
      <c r="B21" s="36"/>
      <c r="C21" s="58"/>
      <c r="D21" s="36"/>
      <c r="E21" s="22"/>
      <c r="F21" s="36"/>
      <c r="G21" s="22"/>
      <c r="H21" s="36"/>
      <c r="I21" s="22"/>
      <c r="J21" s="36"/>
      <c r="K21" s="22"/>
      <c r="L21" s="36"/>
      <c r="M21" s="36"/>
    </row>
    <row r="22" spans="1:13" s="6" customFormat="1" ht="15" customHeight="1" x14ac:dyDescent="0.25">
      <c r="A22" s="13" t="s">
        <v>6</v>
      </c>
      <c r="B22" s="60">
        <f>SUM(B23:B53)</f>
        <v>298753</v>
      </c>
      <c r="C22" s="61"/>
      <c r="D22" s="60">
        <f>SUM(D23:D53)</f>
        <v>98710</v>
      </c>
      <c r="E22" s="35"/>
      <c r="F22" s="60">
        <f>SUM(F23:F53)</f>
        <v>200043</v>
      </c>
      <c r="G22" s="35"/>
      <c r="H22" s="60">
        <f>SUM(H23:H53)</f>
        <v>87323</v>
      </c>
      <c r="I22" s="35"/>
      <c r="J22" s="60">
        <f>SUM(J23:J53)</f>
        <v>183590</v>
      </c>
      <c r="K22" s="35"/>
      <c r="L22" s="60">
        <f>SUM(L23:L53)</f>
        <v>11387</v>
      </c>
      <c r="M22" s="60">
        <f>SUM(M23:M53)</f>
        <v>16453</v>
      </c>
    </row>
    <row r="23" spans="1:13" ht="15" customHeight="1" x14ac:dyDescent="0.25">
      <c r="A23" s="14" t="s">
        <v>7</v>
      </c>
      <c r="B23" s="36">
        <f t="shared" ref="B23:B53" si="3">SUM(D23,F23)</f>
        <v>3404</v>
      </c>
      <c r="C23" s="58"/>
      <c r="D23" s="36">
        <f t="shared" ref="D23:D53" si="4">SUM(H23,L23)</f>
        <v>1268</v>
      </c>
      <c r="E23" s="22"/>
      <c r="F23" s="36">
        <f t="shared" ref="F23:F53" si="5">SUM(J23,M23)</f>
        <v>2136</v>
      </c>
      <c r="G23" s="22"/>
      <c r="H23" s="59">
        <v>1033</v>
      </c>
      <c r="I23" s="22"/>
      <c r="J23" s="59">
        <v>1813</v>
      </c>
      <c r="K23" s="36"/>
      <c r="L23" s="14">
        <v>235</v>
      </c>
      <c r="M23" s="14">
        <v>323</v>
      </c>
    </row>
    <row r="24" spans="1:13" ht="15" customHeight="1" x14ac:dyDescent="0.25">
      <c r="A24" s="14" t="s">
        <v>8</v>
      </c>
      <c r="B24" s="36">
        <f t="shared" si="3"/>
        <v>5464</v>
      </c>
      <c r="C24" s="58"/>
      <c r="D24" s="36">
        <f t="shared" si="4"/>
        <v>1685</v>
      </c>
      <c r="E24" s="22"/>
      <c r="F24" s="36">
        <f t="shared" si="5"/>
        <v>3779</v>
      </c>
      <c r="G24" s="22"/>
      <c r="H24" s="59">
        <v>1546</v>
      </c>
      <c r="I24" s="22"/>
      <c r="J24" s="59">
        <v>3589</v>
      </c>
      <c r="K24" s="36"/>
      <c r="L24" s="14">
        <v>139</v>
      </c>
      <c r="M24" s="14">
        <v>190</v>
      </c>
    </row>
    <row r="25" spans="1:13" ht="15" customHeight="1" x14ac:dyDescent="0.25">
      <c r="A25" s="14" t="s">
        <v>9</v>
      </c>
      <c r="B25" s="36">
        <f t="shared" si="3"/>
        <v>7324</v>
      </c>
      <c r="C25" s="58"/>
      <c r="D25" s="36">
        <f t="shared" si="4"/>
        <v>1015</v>
      </c>
      <c r="E25" s="22"/>
      <c r="F25" s="36">
        <f t="shared" si="5"/>
        <v>6309</v>
      </c>
      <c r="G25" s="22"/>
      <c r="H25" s="14">
        <v>879</v>
      </c>
      <c r="I25" s="22"/>
      <c r="J25" s="59">
        <v>5077</v>
      </c>
      <c r="K25" s="36"/>
      <c r="L25" s="14">
        <v>136</v>
      </c>
      <c r="M25" s="59">
        <v>1232</v>
      </c>
    </row>
    <row r="26" spans="1:13" ht="15" customHeight="1" x14ac:dyDescent="0.25">
      <c r="A26" s="14" t="s">
        <v>10</v>
      </c>
      <c r="B26" s="36">
        <f t="shared" si="3"/>
        <v>3892</v>
      </c>
      <c r="C26" s="58"/>
      <c r="D26" s="36">
        <f t="shared" si="4"/>
        <v>1418</v>
      </c>
      <c r="E26" s="22"/>
      <c r="F26" s="36">
        <f t="shared" si="5"/>
        <v>2474</v>
      </c>
      <c r="G26" s="22"/>
      <c r="H26" s="14">
        <v>969</v>
      </c>
      <c r="I26" s="22"/>
      <c r="J26" s="59">
        <v>1880</v>
      </c>
      <c r="K26" s="36"/>
      <c r="L26" s="14">
        <v>449</v>
      </c>
      <c r="M26" s="14">
        <v>594</v>
      </c>
    </row>
    <row r="27" spans="1:13" ht="15" customHeight="1" x14ac:dyDescent="0.25">
      <c r="A27" s="14" t="s">
        <v>11</v>
      </c>
      <c r="B27" s="36">
        <f t="shared" si="3"/>
        <v>9903</v>
      </c>
      <c r="C27" s="58"/>
      <c r="D27" s="36">
        <f t="shared" si="4"/>
        <v>3349</v>
      </c>
      <c r="E27" s="22"/>
      <c r="F27" s="36">
        <f t="shared" si="5"/>
        <v>6554</v>
      </c>
      <c r="G27" s="22"/>
      <c r="H27" s="59">
        <v>3165</v>
      </c>
      <c r="I27" s="22"/>
      <c r="J27" s="59">
        <v>6221</v>
      </c>
      <c r="K27" s="36"/>
      <c r="L27" s="14">
        <v>184</v>
      </c>
      <c r="M27" s="14">
        <v>333</v>
      </c>
    </row>
    <row r="28" spans="1:13" ht="15" customHeight="1" x14ac:dyDescent="0.25">
      <c r="A28" s="14" t="s">
        <v>12</v>
      </c>
      <c r="B28" s="36">
        <f t="shared" si="3"/>
        <v>2568</v>
      </c>
      <c r="C28" s="58"/>
      <c r="D28" s="36">
        <f t="shared" si="4"/>
        <v>1029</v>
      </c>
      <c r="E28" s="22"/>
      <c r="F28" s="36">
        <f t="shared" si="5"/>
        <v>1539</v>
      </c>
      <c r="G28" s="22"/>
      <c r="H28" s="14">
        <v>941</v>
      </c>
      <c r="I28" s="22"/>
      <c r="J28" s="59">
        <v>1491</v>
      </c>
      <c r="K28" s="36"/>
      <c r="L28" s="14">
        <v>88</v>
      </c>
      <c r="M28" s="14">
        <v>48</v>
      </c>
    </row>
    <row r="29" spans="1:13" ht="15" customHeight="1" x14ac:dyDescent="0.25">
      <c r="A29" s="14" t="s">
        <v>13</v>
      </c>
      <c r="B29" s="36">
        <f t="shared" si="3"/>
        <v>12098</v>
      </c>
      <c r="C29" s="58"/>
      <c r="D29" s="36">
        <f t="shared" si="4"/>
        <v>4101</v>
      </c>
      <c r="E29" s="22"/>
      <c r="F29" s="36">
        <f t="shared" si="5"/>
        <v>7997</v>
      </c>
      <c r="G29" s="22"/>
      <c r="H29" s="59">
        <v>3302</v>
      </c>
      <c r="I29" s="22"/>
      <c r="J29" s="59">
        <v>6687</v>
      </c>
      <c r="K29" s="36"/>
      <c r="L29" s="14">
        <v>799</v>
      </c>
      <c r="M29" s="59">
        <v>1310</v>
      </c>
    </row>
    <row r="30" spans="1:13" ht="15" customHeight="1" x14ac:dyDescent="0.25">
      <c r="A30" s="14" t="s">
        <v>14</v>
      </c>
      <c r="B30" s="36">
        <f t="shared" si="3"/>
        <v>7346</v>
      </c>
      <c r="C30" s="58"/>
      <c r="D30" s="36">
        <f t="shared" si="4"/>
        <v>2856</v>
      </c>
      <c r="E30" s="22"/>
      <c r="F30" s="36">
        <f t="shared" si="5"/>
        <v>4490</v>
      </c>
      <c r="G30" s="22"/>
      <c r="H30" s="59">
        <v>2205</v>
      </c>
      <c r="I30" s="22"/>
      <c r="J30" s="59">
        <v>4080</v>
      </c>
      <c r="K30" s="36"/>
      <c r="L30" s="14">
        <v>651</v>
      </c>
      <c r="M30" s="14">
        <v>410</v>
      </c>
    </row>
    <row r="31" spans="1:13" ht="15" customHeight="1" x14ac:dyDescent="0.25">
      <c r="A31" s="14" t="s">
        <v>15</v>
      </c>
      <c r="B31" s="36">
        <f t="shared" si="3"/>
        <v>8078</v>
      </c>
      <c r="C31" s="58"/>
      <c r="D31" s="36">
        <f t="shared" si="4"/>
        <v>2259</v>
      </c>
      <c r="E31" s="22"/>
      <c r="F31" s="36">
        <f t="shared" si="5"/>
        <v>5819</v>
      </c>
      <c r="G31" s="22"/>
      <c r="H31" s="59">
        <v>1832</v>
      </c>
      <c r="I31" s="22"/>
      <c r="J31" s="59">
        <v>5247</v>
      </c>
      <c r="K31" s="36"/>
      <c r="L31" s="14">
        <v>427</v>
      </c>
      <c r="M31" s="14">
        <v>572</v>
      </c>
    </row>
    <row r="32" spans="1:13" ht="15" customHeight="1" x14ac:dyDescent="0.25">
      <c r="A32" s="14" t="s">
        <v>16</v>
      </c>
      <c r="B32" s="36">
        <f t="shared" si="3"/>
        <v>13802</v>
      </c>
      <c r="C32" s="58"/>
      <c r="D32" s="36">
        <f t="shared" si="4"/>
        <v>4873</v>
      </c>
      <c r="E32" s="22"/>
      <c r="F32" s="36">
        <f t="shared" si="5"/>
        <v>8929</v>
      </c>
      <c r="G32" s="22"/>
      <c r="H32" s="59">
        <v>4426</v>
      </c>
      <c r="I32" s="22"/>
      <c r="J32" s="59">
        <v>8376</v>
      </c>
      <c r="K32" s="36"/>
      <c r="L32" s="14">
        <v>447</v>
      </c>
      <c r="M32" s="14">
        <v>553</v>
      </c>
    </row>
    <row r="33" spans="1:13" ht="15" customHeight="1" x14ac:dyDescent="0.25">
      <c r="A33" s="14" t="s">
        <v>17</v>
      </c>
      <c r="B33" s="36">
        <f t="shared" si="3"/>
        <v>18415</v>
      </c>
      <c r="C33" s="58"/>
      <c r="D33" s="36">
        <f t="shared" si="4"/>
        <v>6410</v>
      </c>
      <c r="E33" s="22"/>
      <c r="F33" s="36">
        <f t="shared" si="5"/>
        <v>12005</v>
      </c>
      <c r="G33" s="22"/>
      <c r="H33" s="59">
        <v>5555</v>
      </c>
      <c r="I33" s="22"/>
      <c r="J33" s="59">
        <v>11152</v>
      </c>
      <c r="K33" s="36"/>
      <c r="L33" s="14">
        <v>855</v>
      </c>
      <c r="M33" s="14">
        <v>853</v>
      </c>
    </row>
    <row r="34" spans="1:13" ht="15" customHeight="1" x14ac:dyDescent="0.25">
      <c r="A34" s="14" t="s">
        <v>18</v>
      </c>
      <c r="B34" s="36">
        <f t="shared" si="3"/>
        <v>13532</v>
      </c>
      <c r="C34" s="58"/>
      <c r="D34" s="36">
        <f t="shared" si="4"/>
        <v>3854</v>
      </c>
      <c r="E34" s="22"/>
      <c r="F34" s="36">
        <f t="shared" si="5"/>
        <v>9678</v>
      </c>
      <c r="G34" s="22"/>
      <c r="H34" s="59">
        <v>3241</v>
      </c>
      <c r="I34" s="22"/>
      <c r="J34" s="59">
        <v>8475</v>
      </c>
      <c r="K34" s="36"/>
      <c r="L34" s="14">
        <v>613</v>
      </c>
      <c r="M34" s="59">
        <v>1203</v>
      </c>
    </row>
    <row r="35" spans="1:13" ht="15" customHeight="1" x14ac:dyDescent="0.25">
      <c r="A35" s="14" t="s">
        <v>19</v>
      </c>
      <c r="B35" s="36">
        <f t="shared" si="3"/>
        <v>11116</v>
      </c>
      <c r="C35" s="58"/>
      <c r="D35" s="36">
        <f t="shared" si="4"/>
        <v>4167</v>
      </c>
      <c r="E35" s="22"/>
      <c r="F35" s="36">
        <f t="shared" si="5"/>
        <v>6949</v>
      </c>
      <c r="G35" s="22"/>
      <c r="H35" s="59">
        <v>3489</v>
      </c>
      <c r="I35" s="22"/>
      <c r="J35" s="59">
        <v>6011</v>
      </c>
      <c r="K35" s="36"/>
      <c r="L35" s="14">
        <v>678</v>
      </c>
      <c r="M35" s="14">
        <v>938</v>
      </c>
    </row>
    <row r="36" spans="1:13" ht="15" customHeight="1" x14ac:dyDescent="0.25">
      <c r="A36" s="14" t="s">
        <v>20</v>
      </c>
      <c r="B36" s="36">
        <f t="shared" si="3"/>
        <v>25494</v>
      </c>
      <c r="C36" s="58"/>
      <c r="D36" s="36">
        <f t="shared" si="4"/>
        <v>8486</v>
      </c>
      <c r="E36" s="22"/>
      <c r="F36" s="36">
        <f t="shared" si="5"/>
        <v>17008</v>
      </c>
      <c r="G36" s="22"/>
      <c r="H36" s="59">
        <v>7601</v>
      </c>
      <c r="I36" s="22"/>
      <c r="J36" s="59">
        <v>15986</v>
      </c>
      <c r="K36" s="36"/>
      <c r="L36" s="14">
        <v>885</v>
      </c>
      <c r="M36" s="59">
        <v>1022</v>
      </c>
    </row>
    <row r="37" spans="1:13" ht="15" customHeight="1" x14ac:dyDescent="0.25">
      <c r="A37" s="14" t="s">
        <v>21</v>
      </c>
      <c r="B37" s="36">
        <f t="shared" si="3"/>
        <v>12473</v>
      </c>
      <c r="C37" s="58"/>
      <c r="D37" s="36">
        <f t="shared" si="4"/>
        <v>3917</v>
      </c>
      <c r="E37" s="22"/>
      <c r="F37" s="36">
        <f t="shared" si="5"/>
        <v>8556</v>
      </c>
      <c r="G37" s="22"/>
      <c r="H37" s="59">
        <v>3355</v>
      </c>
      <c r="I37" s="22"/>
      <c r="J37" s="59">
        <v>7797</v>
      </c>
      <c r="K37" s="36"/>
      <c r="L37" s="14">
        <v>562</v>
      </c>
      <c r="M37" s="14">
        <v>759</v>
      </c>
    </row>
    <row r="38" spans="1:13" ht="15" customHeight="1" x14ac:dyDescent="0.25">
      <c r="A38" s="14" t="s">
        <v>22</v>
      </c>
      <c r="B38" s="36">
        <f t="shared" si="3"/>
        <v>5791</v>
      </c>
      <c r="C38" s="58"/>
      <c r="D38" s="36">
        <f t="shared" si="4"/>
        <v>1723</v>
      </c>
      <c r="E38" s="22"/>
      <c r="F38" s="36">
        <f t="shared" si="5"/>
        <v>4068</v>
      </c>
      <c r="G38" s="22"/>
      <c r="H38" s="59">
        <v>1654</v>
      </c>
      <c r="I38" s="22"/>
      <c r="J38" s="59">
        <v>4007</v>
      </c>
      <c r="K38" s="36"/>
      <c r="L38" s="14">
        <v>69</v>
      </c>
      <c r="M38" s="14">
        <v>61</v>
      </c>
    </row>
    <row r="39" spans="1:13" ht="15" customHeight="1" x14ac:dyDescent="0.25">
      <c r="A39" s="14" t="s">
        <v>23</v>
      </c>
      <c r="B39" s="36">
        <f t="shared" si="3"/>
        <v>6999</v>
      </c>
      <c r="C39" s="58"/>
      <c r="D39" s="36">
        <f t="shared" si="4"/>
        <v>2839</v>
      </c>
      <c r="E39" s="22"/>
      <c r="F39" s="36">
        <f t="shared" si="5"/>
        <v>4160</v>
      </c>
      <c r="G39" s="22"/>
      <c r="H39" s="59">
        <v>2668</v>
      </c>
      <c r="I39" s="22"/>
      <c r="J39" s="59">
        <v>3937</v>
      </c>
      <c r="K39" s="36"/>
      <c r="L39" s="14">
        <v>171</v>
      </c>
      <c r="M39" s="14">
        <v>223</v>
      </c>
    </row>
    <row r="40" spans="1:13" ht="15" customHeight="1" x14ac:dyDescent="0.25">
      <c r="A40" s="14" t="s">
        <v>24</v>
      </c>
      <c r="B40" s="36">
        <f t="shared" si="3"/>
        <v>5777</v>
      </c>
      <c r="C40" s="58"/>
      <c r="D40" s="36">
        <f t="shared" si="4"/>
        <v>2174</v>
      </c>
      <c r="E40" s="22"/>
      <c r="F40" s="36">
        <f t="shared" si="5"/>
        <v>3603</v>
      </c>
      <c r="G40" s="22"/>
      <c r="H40" s="59">
        <v>2128</v>
      </c>
      <c r="I40" s="22"/>
      <c r="J40" s="59">
        <v>3455</v>
      </c>
      <c r="K40" s="36"/>
      <c r="L40" s="14">
        <v>46</v>
      </c>
      <c r="M40" s="14">
        <v>148</v>
      </c>
    </row>
    <row r="41" spans="1:13" ht="15" customHeight="1" x14ac:dyDescent="0.25">
      <c r="A41" s="14" t="s">
        <v>25</v>
      </c>
      <c r="B41" s="36">
        <f t="shared" si="3"/>
        <v>17503</v>
      </c>
      <c r="C41" s="58"/>
      <c r="D41" s="36">
        <f t="shared" si="4"/>
        <v>5848</v>
      </c>
      <c r="E41" s="22"/>
      <c r="F41" s="36">
        <f t="shared" si="5"/>
        <v>11655</v>
      </c>
      <c r="G41" s="22"/>
      <c r="H41" s="59">
        <v>5320</v>
      </c>
      <c r="I41" s="22"/>
      <c r="J41" s="59">
        <v>10894</v>
      </c>
      <c r="K41" s="36"/>
      <c r="L41" s="14">
        <v>528</v>
      </c>
      <c r="M41" s="14">
        <v>761</v>
      </c>
    </row>
    <row r="42" spans="1:13" ht="15" customHeight="1" x14ac:dyDescent="0.25">
      <c r="A42" s="14" t="s">
        <v>26</v>
      </c>
      <c r="B42" s="36">
        <f t="shared" si="3"/>
        <v>10882</v>
      </c>
      <c r="C42" s="58"/>
      <c r="D42" s="36">
        <f t="shared" si="4"/>
        <v>3830</v>
      </c>
      <c r="E42" s="22"/>
      <c r="F42" s="36">
        <f t="shared" si="5"/>
        <v>7052</v>
      </c>
      <c r="G42" s="22"/>
      <c r="H42" s="59">
        <v>3417</v>
      </c>
      <c r="I42" s="22"/>
      <c r="J42" s="59">
        <v>6474</v>
      </c>
      <c r="K42" s="36"/>
      <c r="L42" s="14">
        <v>413</v>
      </c>
      <c r="M42" s="14">
        <v>578</v>
      </c>
    </row>
    <row r="43" spans="1:13" ht="15" customHeight="1" x14ac:dyDescent="0.25">
      <c r="A43" s="14" t="s">
        <v>27</v>
      </c>
      <c r="B43" s="36">
        <f t="shared" si="3"/>
        <v>5648</v>
      </c>
      <c r="C43" s="58"/>
      <c r="D43" s="36">
        <f t="shared" si="4"/>
        <v>2085</v>
      </c>
      <c r="E43" s="22"/>
      <c r="F43" s="36">
        <f t="shared" si="5"/>
        <v>3563</v>
      </c>
      <c r="G43" s="22"/>
      <c r="H43" s="59">
        <v>1688</v>
      </c>
      <c r="I43" s="22"/>
      <c r="J43" s="59">
        <v>3019</v>
      </c>
      <c r="K43" s="36"/>
      <c r="L43" s="14">
        <v>397</v>
      </c>
      <c r="M43" s="14">
        <v>544</v>
      </c>
    </row>
    <row r="44" spans="1:13" ht="15" customHeight="1" x14ac:dyDescent="0.25">
      <c r="A44" s="14" t="s">
        <v>28</v>
      </c>
      <c r="B44" s="36">
        <f t="shared" si="3"/>
        <v>8565</v>
      </c>
      <c r="C44" s="58"/>
      <c r="D44" s="36">
        <f t="shared" si="4"/>
        <v>3493</v>
      </c>
      <c r="E44" s="22"/>
      <c r="F44" s="36">
        <f t="shared" si="5"/>
        <v>5072</v>
      </c>
      <c r="G44" s="22"/>
      <c r="H44" s="59">
        <v>3328</v>
      </c>
      <c r="I44" s="22"/>
      <c r="J44" s="59">
        <v>4369</v>
      </c>
      <c r="K44" s="36"/>
      <c r="L44" s="14">
        <v>165</v>
      </c>
      <c r="M44" s="14">
        <v>703</v>
      </c>
    </row>
    <row r="45" spans="1:13" ht="15" customHeight="1" x14ac:dyDescent="0.25">
      <c r="A45" s="14" t="s">
        <v>29</v>
      </c>
      <c r="B45" s="36">
        <f t="shared" si="3"/>
        <v>11426</v>
      </c>
      <c r="C45" s="58"/>
      <c r="D45" s="36">
        <f t="shared" si="4"/>
        <v>4240</v>
      </c>
      <c r="E45" s="22"/>
      <c r="F45" s="36">
        <f t="shared" si="5"/>
        <v>7186</v>
      </c>
      <c r="G45" s="22"/>
      <c r="H45" s="59">
        <v>3938</v>
      </c>
      <c r="I45" s="22"/>
      <c r="J45" s="59">
        <v>6588</v>
      </c>
      <c r="K45" s="36"/>
      <c r="L45" s="14">
        <v>302</v>
      </c>
      <c r="M45" s="14">
        <v>598</v>
      </c>
    </row>
    <row r="46" spans="1:13" ht="15" customHeight="1" x14ac:dyDescent="0.25">
      <c r="A46" s="14" t="s">
        <v>30</v>
      </c>
      <c r="B46" s="36">
        <f t="shared" si="3"/>
        <v>10332</v>
      </c>
      <c r="C46" s="58"/>
      <c r="D46" s="36">
        <f t="shared" si="4"/>
        <v>2614</v>
      </c>
      <c r="E46" s="22"/>
      <c r="F46" s="36">
        <f t="shared" si="5"/>
        <v>7718</v>
      </c>
      <c r="G46" s="22"/>
      <c r="H46" s="59">
        <v>2496</v>
      </c>
      <c r="I46" s="22"/>
      <c r="J46" s="59">
        <v>7538</v>
      </c>
      <c r="K46" s="36"/>
      <c r="L46" s="14">
        <v>118</v>
      </c>
      <c r="M46" s="14">
        <v>180</v>
      </c>
    </row>
    <row r="47" spans="1:13" ht="15" customHeight="1" x14ac:dyDescent="0.25">
      <c r="A47" s="14" t="s">
        <v>31</v>
      </c>
      <c r="B47" s="36">
        <f t="shared" si="3"/>
        <v>8239</v>
      </c>
      <c r="C47" s="58"/>
      <c r="D47" s="36">
        <f t="shared" si="4"/>
        <v>2489</v>
      </c>
      <c r="E47" s="22"/>
      <c r="F47" s="36">
        <f t="shared" si="5"/>
        <v>5750</v>
      </c>
      <c r="G47" s="22"/>
      <c r="H47" s="59">
        <v>2382</v>
      </c>
      <c r="I47" s="22"/>
      <c r="J47" s="59">
        <v>5629</v>
      </c>
      <c r="K47" s="36"/>
      <c r="L47" s="14">
        <v>107</v>
      </c>
      <c r="M47" s="14">
        <v>121</v>
      </c>
    </row>
    <row r="48" spans="1:13" ht="15" customHeight="1" x14ac:dyDescent="0.25">
      <c r="A48" s="14" t="s">
        <v>32</v>
      </c>
      <c r="B48" s="36">
        <f t="shared" si="3"/>
        <v>6608</v>
      </c>
      <c r="C48" s="58"/>
      <c r="D48" s="36">
        <f t="shared" si="4"/>
        <v>1828</v>
      </c>
      <c r="E48" s="22"/>
      <c r="F48" s="36">
        <f t="shared" si="5"/>
        <v>4780</v>
      </c>
      <c r="G48" s="22"/>
      <c r="H48" s="59">
        <v>1678</v>
      </c>
      <c r="I48" s="22"/>
      <c r="J48" s="59">
        <v>4568</v>
      </c>
      <c r="K48" s="36"/>
      <c r="L48" s="14">
        <v>150</v>
      </c>
      <c r="M48" s="14">
        <v>212</v>
      </c>
    </row>
    <row r="49" spans="1:13" ht="15" customHeight="1" x14ac:dyDescent="0.25">
      <c r="A49" s="14" t="s">
        <v>33</v>
      </c>
      <c r="B49" s="36">
        <f t="shared" si="3"/>
        <v>12570</v>
      </c>
      <c r="C49" s="58"/>
      <c r="D49" s="36">
        <f t="shared" si="4"/>
        <v>4341</v>
      </c>
      <c r="E49" s="22"/>
      <c r="F49" s="36">
        <f t="shared" si="5"/>
        <v>8229</v>
      </c>
      <c r="G49" s="22"/>
      <c r="H49" s="59">
        <v>4030</v>
      </c>
      <c r="I49" s="22"/>
      <c r="J49" s="59">
        <v>8009</v>
      </c>
      <c r="K49" s="36"/>
      <c r="L49" s="14">
        <v>311</v>
      </c>
      <c r="M49" s="14">
        <v>220</v>
      </c>
    </row>
    <row r="50" spans="1:13" ht="15" customHeight="1" x14ac:dyDescent="0.25">
      <c r="A50" s="14" t="s">
        <v>34</v>
      </c>
      <c r="B50" s="36">
        <f t="shared" si="3"/>
        <v>4739</v>
      </c>
      <c r="C50" s="58"/>
      <c r="D50" s="36">
        <f t="shared" si="4"/>
        <v>1895</v>
      </c>
      <c r="E50" s="22"/>
      <c r="F50" s="36">
        <f t="shared" si="5"/>
        <v>2844</v>
      </c>
      <c r="G50" s="22"/>
      <c r="H50" s="59">
        <v>1313</v>
      </c>
      <c r="I50" s="22"/>
      <c r="J50" s="59">
        <v>2533</v>
      </c>
      <c r="K50" s="36"/>
      <c r="L50" s="14">
        <v>582</v>
      </c>
      <c r="M50" s="14">
        <v>311</v>
      </c>
    </row>
    <row r="51" spans="1:13" ht="15" customHeight="1" x14ac:dyDescent="0.25">
      <c r="A51" s="14" t="s">
        <v>35</v>
      </c>
      <c r="B51" s="36">
        <f t="shared" si="3"/>
        <v>17318</v>
      </c>
      <c r="C51" s="58"/>
      <c r="D51" s="36">
        <f t="shared" si="4"/>
        <v>6014</v>
      </c>
      <c r="E51" s="22"/>
      <c r="F51" s="36">
        <f t="shared" si="5"/>
        <v>11304</v>
      </c>
      <c r="G51" s="22"/>
      <c r="H51" s="59">
        <v>5276</v>
      </c>
      <c r="I51" s="22"/>
      <c r="J51" s="59">
        <v>10171</v>
      </c>
      <c r="K51" s="36"/>
      <c r="L51" s="14">
        <v>738</v>
      </c>
      <c r="M51" s="59">
        <v>1133</v>
      </c>
    </row>
    <row r="52" spans="1:13" ht="15" customHeight="1" x14ac:dyDescent="0.25">
      <c r="A52" s="14" t="s">
        <v>36</v>
      </c>
      <c r="B52" s="36">
        <f t="shared" si="3"/>
        <v>3354</v>
      </c>
      <c r="C52" s="58"/>
      <c r="D52" s="36">
        <f t="shared" si="4"/>
        <v>830</v>
      </c>
      <c r="E52" s="22"/>
      <c r="F52" s="36">
        <f t="shared" si="5"/>
        <v>2524</v>
      </c>
      <c r="G52" s="22"/>
      <c r="H52" s="14">
        <v>817</v>
      </c>
      <c r="I52" s="22"/>
      <c r="J52" s="59">
        <v>2477</v>
      </c>
      <c r="K52" s="36"/>
      <c r="L52" s="14">
        <v>13</v>
      </c>
      <c r="M52" s="14">
        <v>47</v>
      </c>
    </row>
    <row r="53" spans="1:13" ht="15" customHeight="1" x14ac:dyDescent="0.25">
      <c r="A53" s="14" t="s">
        <v>37</v>
      </c>
      <c r="B53" s="36">
        <f t="shared" si="3"/>
        <v>8093</v>
      </c>
      <c r="C53" s="58"/>
      <c r="D53" s="36">
        <f t="shared" si="4"/>
        <v>1780</v>
      </c>
      <c r="E53" s="22"/>
      <c r="F53" s="36">
        <f t="shared" si="5"/>
        <v>6313</v>
      </c>
      <c r="G53" s="22"/>
      <c r="H53" s="59">
        <v>1651</v>
      </c>
      <c r="I53" s="22"/>
      <c r="J53" s="59">
        <v>6040</v>
      </c>
      <c r="K53" s="36"/>
      <c r="L53" s="14">
        <v>129</v>
      </c>
      <c r="M53" s="14">
        <v>273</v>
      </c>
    </row>
    <row r="54" spans="1:13" ht="15" customHeight="1" x14ac:dyDescent="0.25">
      <c r="A54" s="14"/>
      <c r="B54" s="62"/>
      <c r="C54" s="58"/>
      <c r="D54" s="36"/>
      <c r="E54" s="22"/>
      <c r="F54" s="36"/>
      <c r="G54" s="22"/>
      <c r="H54" s="58"/>
      <c r="I54" s="22"/>
      <c r="J54" s="58"/>
      <c r="K54" s="22"/>
      <c r="L54" s="58"/>
      <c r="M54" s="58"/>
    </row>
    <row r="55" spans="1:13" ht="15" customHeight="1" x14ac:dyDescent="0.25">
      <c r="A55" s="13" t="s">
        <v>38</v>
      </c>
      <c r="B55" s="60">
        <f>SUM(B56:B69)</f>
        <v>64028</v>
      </c>
      <c r="C55" s="61"/>
      <c r="D55" s="60">
        <f>SUM(D56:D69)</f>
        <v>26208</v>
      </c>
      <c r="E55" s="35"/>
      <c r="F55" s="60">
        <f>SUM(F56:F69)</f>
        <v>37820</v>
      </c>
      <c r="G55" s="35"/>
      <c r="H55" s="60">
        <f>SUM(H56:H69)</f>
        <v>10138</v>
      </c>
      <c r="I55" s="35"/>
      <c r="J55" s="60">
        <f>SUM(J56:J69)</f>
        <v>10546</v>
      </c>
      <c r="K55" s="35"/>
      <c r="L55" s="60">
        <f>SUM(L56:L69)</f>
        <v>16070</v>
      </c>
      <c r="M55" s="60">
        <f>SUM(M56:M69)</f>
        <v>27274</v>
      </c>
    </row>
    <row r="56" spans="1:13" ht="15" customHeight="1" x14ac:dyDescent="0.25">
      <c r="A56" s="14" t="s">
        <v>39</v>
      </c>
      <c r="B56" s="36">
        <f t="shared" ref="B56:B69" si="6">SUM(D56,F56)</f>
        <v>3794</v>
      </c>
      <c r="C56" s="58"/>
      <c r="D56" s="36">
        <f t="shared" ref="D56:D69" si="7">SUM(H56,L56)</f>
        <v>1955</v>
      </c>
      <c r="E56" s="22"/>
      <c r="F56" s="36">
        <f t="shared" ref="F56:F69" si="8">SUM(J56,M56)</f>
        <v>1839</v>
      </c>
      <c r="G56" s="22"/>
      <c r="H56" s="59">
        <v>1849</v>
      </c>
      <c r="I56" s="22"/>
      <c r="J56" s="59">
        <v>1738</v>
      </c>
      <c r="K56" s="36"/>
      <c r="L56" s="14">
        <v>106</v>
      </c>
      <c r="M56" s="14">
        <v>101</v>
      </c>
    </row>
    <row r="57" spans="1:13" ht="15" customHeight="1" x14ac:dyDescent="0.25">
      <c r="A57" s="14" t="s">
        <v>40</v>
      </c>
      <c r="B57" s="36">
        <f t="shared" si="6"/>
        <v>4136</v>
      </c>
      <c r="C57" s="58"/>
      <c r="D57" s="36">
        <f t="shared" si="7"/>
        <v>1407</v>
      </c>
      <c r="E57" s="22"/>
      <c r="F57" s="36">
        <f t="shared" si="8"/>
        <v>2729</v>
      </c>
      <c r="G57" s="22"/>
      <c r="H57" s="14">
        <v>837</v>
      </c>
      <c r="I57" s="22"/>
      <c r="J57" s="59">
        <v>1275</v>
      </c>
      <c r="K57" s="36"/>
      <c r="L57" s="14">
        <v>570</v>
      </c>
      <c r="M57" s="59">
        <v>1454</v>
      </c>
    </row>
    <row r="58" spans="1:13" ht="15" customHeight="1" x14ac:dyDescent="0.25">
      <c r="A58" s="14" t="s">
        <v>41</v>
      </c>
      <c r="B58" s="36">
        <f t="shared" si="6"/>
        <v>198</v>
      </c>
      <c r="C58" s="58"/>
      <c r="D58" s="36">
        <f t="shared" si="7"/>
        <v>86</v>
      </c>
      <c r="E58" s="22"/>
      <c r="F58" s="36">
        <f t="shared" si="8"/>
        <v>112</v>
      </c>
      <c r="G58" s="22"/>
      <c r="H58" s="14">
        <v>0</v>
      </c>
      <c r="I58" s="22"/>
      <c r="J58" s="14">
        <v>0</v>
      </c>
      <c r="K58" s="36"/>
      <c r="L58" s="14">
        <v>86</v>
      </c>
      <c r="M58" s="14">
        <v>112</v>
      </c>
    </row>
    <row r="59" spans="1:13" ht="15" customHeight="1" x14ac:dyDescent="0.25">
      <c r="A59" s="14" t="s">
        <v>42</v>
      </c>
      <c r="B59" s="36">
        <f t="shared" si="6"/>
        <v>2678</v>
      </c>
      <c r="C59" s="58"/>
      <c r="D59" s="36">
        <f t="shared" si="7"/>
        <v>899</v>
      </c>
      <c r="E59" s="22"/>
      <c r="F59" s="36">
        <f t="shared" si="8"/>
        <v>1779</v>
      </c>
      <c r="G59" s="22"/>
      <c r="H59" s="14">
        <v>804</v>
      </c>
      <c r="I59" s="22"/>
      <c r="J59" s="59">
        <v>1532</v>
      </c>
      <c r="K59" s="36"/>
      <c r="L59" s="14">
        <v>95</v>
      </c>
      <c r="M59" s="14">
        <v>247</v>
      </c>
    </row>
    <row r="60" spans="1:13" ht="15" customHeight="1" x14ac:dyDescent="0.25">
      <c r="A60" s="14" t="s">
        <v>43</v>
      </c>
      <c r="B60" s="36">
        <f t="shared" si="6"/>
        <v>1441</v>
      </c>
      <c r="C60" s="58"/>
      <c r="D60" s="36">
        <f t="shared" si="7"/>
        <v>693</v>
      </c>
      <c r="E60" s="22"/>
      <c r="F60" s="36">
        <f t="shared" si="8"/>
        <v>748</v>
      </c>
      <c r="G60" s="22"/>
      <c r="H60" s="14">
        <v>87</v>
      </c>
      <c r="I60" s="22"/>
      <c r="J60" s="14">
        <v>0</v>
      </c>
      <c r="K60" s="36"/>
      <c r="L60" s="14">
        <v>606</v>
      </c>
      <c r="M60" s="14">
        <v>748</v>
      </c>
    </row>
    <row r="61" spans="1:13" ht="15" customHeight="1" x14ac:dyDescent="0.25">
      <c r="A61" s="14" t="s">
        <v>44</v>
      </c>
      <c r="B61" s="36">
        <f t="shared" si="6"/>
        <v>2730</v>
      </c>
      <c r="C61" s="58"/>
      <c r="D61" s="36">
        <f t="shared" si="7"/>
        <v>1064</v>
      </c>
      <c r="E61" s="22"/>
      <c r="F61" s="36">
        <f t="shared" si="8"/>
        <v>1666</v>
      </c>
      <c r="G61" s="22"/>
      <c r="H61" s="14">
        <v>617</v>
      </c>
      <c r="I61" s="22"/>
      <c r="J61" s="14">
        <v>975</v>
      </c>
      <c r="K61" s="36"/>
      <c r="L61" s="14">
        <v>447</v>
      </c>
      <c r="M61" s="14">
        <v>691</v>
      </c>
    </row>
    <row r="62" spans="1:13" ht="15" customHeight="1" x14ac:dyDescent="0.25">
      <c r="A62" s="14" t="s">
        <v>45</v>
      </c>
      <c r="B62" s="36">
        <f t="shared" si="6"/>
        <v>6279</v>
      </c>
      <c r="C62" s="58"/>
      <c r="D62" s="36">
        <f t="shared" si="7"/>
        <v>788</v>
      </c>
      <c r="E62" s="22"/>
      <c r="F62" s="36">
        <f t="shared" si="8"/>
        <v>5491</v>
      </c>
      <c r="G62" s="22"/>
      <c r="H62" s="14">
        <v>0</v>
      </c>
      <c r="I62" s="22"/>
      <c r="J62" s="14">
        <v>0</v>
      </c>
      <c r="K62" s="36"/>
      <c r="L62" s="14">
        <v>788</v>
      </c>
      <c r="M62" s="59">
        <v>5491</v>
      </c>
    </row>
    <row r="63" spans="1:13" ht="15" customHeight="1" x14ac:dyDescent="0.25">
      <c r="A63" s="14" t="s">
        <v>46</v>
      </c>
      <c r="B63" s="36">
        <f t="shared" si="6"/>
        <v>4529</v>
      </c>
      <c r="C63" s="58"/>
      <c r="D63" s="36">
        <f t="shared" si="7"/>
        <v>2783</v>
      </c>
      <c r="E63" s="22"/>
      <c r="F63" s="36">
        <f t="shared" si="8"/>
        <v>1746</v>
      </c>
      <c r="G63" s="22"/>
      <c r="H63" s="59">
        <v>2399</v>
      </c>
      <c r="I63" s="22"/>
      <c r="J63" s="14">
        <v>814</v>
      </c>
      <c r="K63" s="36"/>
      <c r="L63" s="14">
        <v>384</v>
      </c>
      <c r="M63" s="14">
        <v>932</v>
      </c>
    </row>
    <row r="64" spans="1:13" ht="15" customHeight="1" x14ac:dyDescent="0.25">
      <c r="A64" s="14" t="s">
        <v>47</v>
      </c>
      <c r="B64" s="36">
        <f t="shared" si="6"/>
        <v>2518</v>
      </c>
      <c r="C64" s="58"/>
      <c r="D64" s="36">
        <f t="shared" si="7"/>
        <v>483</v>
      </c>
      <c r="E64" s="22"/>
      <c r="F64" s="36">
        <f t="shared" si="8"/>
        <v>2035</v>
      </c>
      <c r="G64" s="22"/>
      <c r="H64" s="14">
        <v>228</v>
      </c>
      <c r="I64" s="22"/>
      <c r="J64" s="14">
        <v>679</v>
      </c>
      <c r="K64" s="36"/>
      <c r="L64" s="14">
        <v>255</v>
      </c>
      <c r="M64" s="59">
        <v>1356</v>
      </c>
    </row>
    <row r="65" spans="1:13" ht="15" customHeight="1" x14ac:dyDescent="0.25">
      <c r="A65" s="32" t="s">
        <v>48</v>
      </c>
      <c r="B65" s="36">
        <f t="shared" si="6"/>
        <v>2872</v>
      </c>
      <c r="C65" s="58"/>
      <c r="D65" s="36">
        <f t="shared" si="7"/>
        <v>733</v>
      </c>
      <c r="E65" s="22"/>
      <c r="F65" s="36">
        <f t="shared" si="8"/>
        <v>2139</v>
      </c>
      <c r="G65" s="22"/>
      <c r="H65" s="14">
        <v>306</v>
      </c>
      <c r="I65" s="22"/>
      <c r="J65" s="14">
        <v>934</v>
      </c>
      <c r="K65" s="36"/>
      <c r="L65" s="14">
        <v>427</v>
      </c>
      <c r="M65" s="59">
        <v>1205</v>
      </c>
    </row>
    <row r="66" spans="1:13" ht="15" customHeight="1" x14ac:dyDescent="0.25">
      <c r="A66" s="32" t="s">
        <v>49</v>
      </c>
      <c r="B66" s="36">
        <f t="shared" si="6"/>
        <v>1349</v>
      </c>
      <c r="C66" s="58"/>
      <c r="D66" s="36">
        <f t="shared" si="7"/>
        <v>556</v>
      </c>
      <c r="E66" s="22"/>
      <c r="F66" s="36">
        <f t="shared" si="8"/>
        <v>793</v>
      </c>
      <c r="G66" s="22"/>
      <c r="H66" s="14">
        <v>406</v>
      </c>
      <c r="I66" s="22"/>
      <c r="J66" s="14">
        <v>582</v>
      </c>
      <c r="K66" s="36"/>
      <c r="L66" s="14">
        <v>150</v>
      </c>
      <c r="M66" s="14">
        <v>211</v>
      </c>
    </row>
    <row r="67" spans="1:13" ht="15" customHeight="1" x14ac:dyDescent="0.25">
      <c r="A67" s="14" t="s">
        <v>50</v>
      </c>
      <c r="B67" s="36">
        <f t="shared" si="6"/>
        <v>6121</v>
      </c>
      <c r="C67" s="58"/>
      <c r="D67" s="36">
        <f t="shared" si="7"/>
        <v>672</v>
      </c>
      <c r="E67" s="22"/>
      <c r="F67" s="36">
        <f t="shared" si="8"/>
        <v>5449</v>
      </c>
      <c r="G67" s="22"/>
      <c r="H67" s="14">
        <v>145</v>
      </c>
      <c r="I67" s="22"/>
      <c r="J67" s="14">
        <v>344</v>
      </c>
      <c r="K67" s="36"/>
      <c r="L67" s="14">
        <v>527</v>
      </c>
      <c r="M67" s="59">
        <v>5105</v>
      </c>
    </row>
    <row r="68" spans="1:13" ht="15" customHeight="1" x14ac:dyDescent="0.25">
      <c r="A68" s="14" t="s">
        <v>51</v>
      </c>
      <c r="B68" s="36">
        <f t="shared" si="6"/>
        <v>17949</v>
      </c>
      <c r="C68" s="58"/>
      <c r="D68" s="36">
        <f t="shared" si="7"/>
        <v>10783</v>
      </c>
      <c r="E68" s="22"/>
      <c r="F68" s="36">
        <f t="shared" si="8"/>
        <v>7166</v>
      </c>
      <c r="G68" s="22"/>
      <c r="H68" s="59">
        <v>2052</v>
      </c>
      <c r="I68" s="36"/>
      <c r="J68" s="14">
        <v>817</v>
      </c>
      <c r="K68" s="36"/>
      <c r="L68" s="59">
        <v>8731</v>
      </c>
      <c r="M68" s="59">
        <v>6349</v>
      </c>
    </row>
    <row r="69" spans="1:13" ht="15" customHeight="1" x14ac:dyDescent="0.25">
      <c r="A69" s="15" t="s">
        <v>52</v>
      </c>
      <c r="B69" s="63">
        <f t="shared" si="6"/>
        <v>7434</v>
      </c>
      <c r="C69" s="64"/>
      <c r="D69" s="63">
        <f t="shared" si="7"/>
        <v>3306</v>
      </c>
      <c r="E69" s="28"/>
      <c r="F69" s="63">
        <f t="shared" si="8"/>
        <v>4128</v>
      </c>
      <c r="G69" s="28"/>
      <c r="H69" s="15">
        <v>408</v>
      </c>
      <c r="I69" s="63"/>
      <c r="J69" s="15">
        <v>856</v>
      </c>
      <c r="K69" s="63"/>
      <c r="L69" s="65">
        <v>2898</v>
      </c>
      <c r="M69" s="65">
        <v>3272</v>
      </c>
    </row>
    <row r="70" spans="1:13" x14ac:dyDescent="0.2">
      <c r="A70" s="19" t="s">
        <v>61</v>
      </c>
      <c r="B70" s="20"/>
      <c r="C70" s="21"/>
      <c r="D70" s="11"/>
      <c r="E70" s="11"/>
      <c r="G70" s="9"/>
      <c r="H70" s="9"/>
      <c r="I70" s="11"/>
      <c r="J70" s="11"/>
      <c r="K70" s="9"/>
      <c r="L70" s="11"/>
      <c r="M70" s="9"/>
    </row>
    <row r="71" spans="1:13" x14ac:dyDescent="0.2">
      <c r="A71" s="10"/>
      <c r="B71" s="8"/>
      <c r="C71" s="9"/>
      <c r="D71" s="9"/>
      <c r="E71" s="8"/>
      <c r="F71" s="8"/>
      <c r="G71" s="8"/>
      <c r="H71" s="8"/>
      <c r="I71" s="8"/>
      <c r="J71" s="8"/>
      <c r="K71" s="9"/>
      <c r="L71" s="8"/>
      <c r="M71" s="9"/>
    </row>
    <row r="72" spans="1:13" x14ac:dyDescent="0.2">
      <c r="B72" s="38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1:13" ht="1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</row>
    <row r="74" spans="1:13" ht="15" customHeigh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</row>
    <row r="75" spans="1:13" ht="15" customHeigh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</row>
    <row r="76" spans="1:13" ht="15" customHeigh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</row>
    <row r="77" spans="1:13" ht="16.5" customHeight="1" x14ac:dyDescent="0.2">
      <c r="A77" s="39" t="s">
        <v>69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1:13" ht="12.75" customHeight="1" x14ac:dyDescent="0.25">
      <c r="A78" s="23"/>
      <c r="B78" s="24"/>
      <c r="C78" s="24"/>
      <c r="D78" s="24"/>
      <c r="E78" s="24"/>
      <c r="F78" s="22"/>
      <c r="G78" s="22"/>
      <c r="H78" s="22"/>
      <c r="I78" s="22"/>
      <c r="J78" s="22"/>
      <c r="K78" s="22"/>
      <c r="L78" s="25"/>
      <c r="M78" s="26"/>
    </row>
    <row r="79" spans="1:13" s="27" customFormat="1" ht="38.25" customHeight="1" x14ac:dyDescent="0.3">
      <c r="A79" s="40" t="s">
        <v>68</v>
      </c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</row>
    <row r="80" spans="1:13" ht="15" customHeight="1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1:13" ht="18" customHeight="1" x14ac:dyDescent="0.2">
      <c r="A81" s="52" t="s">
        <v>53</v>
      </c>
      <c r="B81" s="53" t="s">
        <v>0</v>
      </c>
      <c r="C81" s="52" t="s">
        <v>62</v>
      </c>
      <c r="D81" s="52"/>
      <c r="E81" s="52"/>
      <c r="F81" s="52"/>
      <c r="G81" s="52"/>
      <c r="H81" s="52"/>
      <c r="I81" s="52"/>
      <c r="J81" s="52"/>
      <c r="K81" s="52"/>
      <c r="L81" s="52"/>
      <c r="M81" s="52"/>
    </row>
    <row r="82" spans="1:13" ht="18" customHeight="1" x14ac:dyDescent="0.2">
      <c r="A82" s="52"/>
      <c r="B82" s="54"/>
      <c r="C82" s="52" t="s">
        <v>55</v>
      </c>
      <c r="D82" s="52"/>
      <c r="E82" s="52" t="s">
        <v>63</v>
      </c>
      <c r="F82" s="52"/>
      <c r="G82" s="52" t="s">
        <v>64</v>
      </c>
      <c r="H82" s="52"/>
      <c r="I82" s="53" t="s">
        <v>0</v>
      </c>
      <c r="J82" s="52" t="s">
        <v>65</v>
      </c>
      <c r="K82" s="52"/>
      <c r="L82" s="52" t="s">
        <v>66</v>
      </c>
      <c r="M82" s="52"/>
    </row>
    <row r="83" spans="1:13" ht="18" customHeight="1" x14ac:dyDescent="0.25">
      <c r="A83" s="52"/>
      <c r="B83" s="55"/>
      <c r="C83" s="18" t="s">
        <v>58</v>
      </c>
      <c r="D83" s="18" t="s">
        <v>59</v>
      </c>
      <c r="E83" s="18" t="s">
        <v>58</v>
      </c>
      <c r="F83" s="18" t="s">
        <v>59</v>
      </c>
      <c r="G83" s="18" t="s">
        <v>58</v>
      </c>
      <c r="H83" s="18" t="s">
        <v>59</v>
      </c>
      <c r="I83" s="55"/>
      <c r="J83" s="18" t="s">
        <v>58</v>
      </c>
      <c r="K83" s="18" t="s">
        <v>59</v>
      </c>
      <c r="L83" s="18" t="s">
        <v>58</v>
      </c>
      <c r="M83" s="18" t="s">
        <v>59</v>
      </c>
    </row>
    <row r="84" spans="1:13" s="22" customFormat="1" ht="15" customHeight="1" x14ac:dyDescent="0.25">
      <c r="A84" s="33"/>
      <c r="B84" s="34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</row>
    <row r="85" spans="1:13" s="35" customFormat="1" ht="15" customHeight="1" x14ac:dyDescent="0.25">
      <c r="A85" s="13" t="s">
        <v>0</v>
      </c>
      <c r="B85" s="66">
        <f t="shared" ref="B85:M85" si="9">SUM(B87,B93,B126)</f>
        <v>1646023</v>
      </c>
      <c r="C85" s="66">
        <f t="shared" si="9"/>
        <v>826008</v>
      </c>
      <c r="D85" s="66">
        <f t="shared" si="9"/>
        <v>820015</v>
      </c>
      <c r="E85" s="68">
        <f t="shared" si="9"/>
        <v>127336</v>
      </c>
      <c r="F85" s="68">
        <f t="shared" si="9"/>
        <v>152541</v>
      </c>
      <c r="G85" s="68">
        <f t="shared" si="9"/>
        <v>211419</v>
      </c>
      <c r="H85" s="68">
        <f t="shared" si="9"/>
        <v>215364</v>
      </c>
      <c r="I85" s="68">
        <f t="shared" si="9"/>
        <v>706660</v>
      </c>
      <c r="J85" s="68">
        <f t="shared" si="9"/>
        <v>218419</v>
      </c>
      <c r="K85" s="68">
        <f t="shared" si="9"/>
        <v>207399</v>
      </c>
      <c r="L85" s="68">
        <f t="shared" si="9"/>
        <v>268834</v>
      </c>
      <c r="M85" s="68">
        <f t="shared" si="9"/>
        <v>244711</v>
      </c>
    </row>
    <row r="86" spans="1:13" s="22" customFormat="1" ht="15" customHeight="1" x14ac:dyDescent="0.25">
      <c r="A86" s="14"/>
      <c r="B86" s="36"/>
      <c r="C86" s="36"/>
      <c r="D86" s="36"/>
      <c r="E86" s="57"/>
      <c r="F86" s="57"/>
      <c r="G86" s="57"/>
      <c r="H86" s="57"/>
      <c r="I86" s="67"/>
      <c r="J86" s="57"/>
      <c r="K86" s="57"/>
      <c r="L86" s="57"/>
      <c r="M86" s="57"/>
    </row>
    <row r="87" spans="1:13" s="35" customFormat="1" ht="15" customHeight="1" x14ac:dyDescent="0.25">
      <c r="A87" s="13" t="s">
        <v>1</v>
      </c>
      <c r="B87" s="36">
        <f t="shared" ref="B87:M87" si="10">SUM(B88:B91)</f>
        <v>349497</v>
      </c>
      <c r="C87" s="67">
        <f>SUM(C88:C91)</f>
        <v>152615</v>
      </c>
      <c r="D87" s="67">
        <f t="shared" si="10"/>
        <v>196882</v>
      </c>
      <c r="E87" s="68">
        <f t="shared" si="10"/>
        <v>21694</v>
      </c>
      <c r="F87" s="68">
        <f t="shared" si="10"/>
        <v>27894</v>
      </c>
      <c r="G87" s="68">
        <f t="shared" si="10"/>
        <v>35837</v>
      </c>
      <c r="H87" s="68">
        <f t="shared" si="10"/>
        <v>49478</v>
      </c>
      <c r="I87" s="68">
        <f t="shared" si="10"/>
        <v>134903</v>
      </c>
      <c r="J87" s="68">
        <f t="shared" si="10"/>
        <v>42738</v>
      </c>
      <c r="K87" s="68">
        <f t="shared" si="10"/>
        <v>55094</v>
      </c>
      <c r="L87" s="68">
        <f t="shared" si="10"/>
        <v>52346</v>
      </c>
      <c r="M87" s="68">
        <f t="shared" si="10"/>
        <v>64416</v>
      </c>
    </row>
    <row r="88" spans="1:13" s="22" customFormat="1" ht="15" customHeight="1" x14ac:dyDescent="0.25">
      <c r="A88" s="14" t="s">
        <v>2</v>
      </c>
      <c r="B88" s="36">
        <f>SUM(C88,D88)</f>
        <v>76165</v>
      </c>
      <c r="C88" s="36">
        <f t="shared" ref="C88:D91" si="11">SUM(E88+G88+J88+L88)</f>
        <v>40488</v>
      </c>
      <c r="D88" s="36">
        <f t="shared" si="11"/>
        <v>35677</v>
      </c>
      <c r="E88" s="59">
        <v>4160</v>
      </c>
      <c r="F88" s="59">
        <v>3498</v>
      </c>
      <c r="G88" s="59">
        <v>9196</v>
      </c>
      <c r="H88" s="59">
        <v>7412</v>
      </c>
      <c r="I88" s="36">
        <f>SUM(E88,F88,G88,H88)</f>
        <v>24266</v>
      </c>
      <c r="J88" s="59">
        <v>12031</v>
      </c>
      <c r="K88" s="59">
        <v>10189</v>
      </c>
      <c r="L88" s="59">
        <v>15101</v>
      </c>
      <c r="M88" s="59">
        <v>14578</v>
      </c>
    </row>
    <row r="89" spans="1:13" s="22" customFormat="1" ht="15" customHeight="1" x14ac:dyDescent="0.25">
      <c r="A89" s="14" t="s">
        <v>3</v>
      </c>
      <c r="B89" s="36">
        <f>SUM(C89,D89)</f>
        <v>82226</v>
      </c>
      <c r="C89" s="36">
        <f t="shared" si="11"/>
        <v>34113</v>
      </c>
      <c r="D89" s="36">
        <f t="shared" si="11"/>
        <v>48113</v>
      </c>
      <c r="E89" s="59">
        <v>5737</v>
      </c>
      <c r="F89" s="59">
        <v>7652</v>
      </c>
      <c r="G89" s="59">
        <v>8263</v>
      </c>
      <c r="H89" s="59">
        <v>11600</v>
      </c>
      <c r="I89" s="36">
        <f t="shared" ref="I89:I91" si="12">SUM(E89,F89,G89,H89)</f>
        <v>33252</v>
      </c>
      <c r="J89" s="59">
        <v>9066</v>
      </c>
      <c r="K89" s="59">
        <v>12170</v>
      </c>
      <c r="L89" s="59">
        <v>11047</v>
      </c>
      <c r="M89" s="59">
        <v>16691</v>
      </c>
    </row>
    <row r="90" spans="1:13" s="22" customFormat="1" ht="15" customHeight="1" x14ac:dyDescent="0.25">
      <c r="A90" s="14" t="s">
        <v>4</v>
      </c>
      <c r="B90" s="36">
        <f>SUM(C90,D90)</f>
        <v>124137</v>
      </c>
      <c r="C90" s="36">
        <f t="shared" si="11"/>
        <v>44527</v>
      </c>
      <c r="D90" s="36">
        <f t="shared" si="11"/>
        <v>79610</v>
      </c>
      <c r="E90" s="59">
        <v>7453</v>
      </c>
      <c r="F90" s="59">
        <v>13088</v>
      </c>
      <c r="G90" s="59">
        <v>10634</v>
      </c>
      <c r="H90" s="59">
        <v>22494</v>
      </c>
      <c r="I90" s="36">
        <f t="shared" si="12"/>
        <v>53669</v>
      </c>
      <c r="J90" s="59">
        <v>11545</v>
      </c>
      <c r="K90" s="59">
        <v>21802</v>
      </c>
      <c r="L90" s="59">
        <v>14895</v>
      </c>
      <c r="M90" s="59">
        <v>22226</v>
      </c>
    </row>
    <row r="91" spans="1:13" s="22" customFormat="1" ht="15" customHeight="1" x14ac:dyDescent="0.25">
      <c r="A91" s="14" t="s">
        <v>5</v>
      </c>
      <c r="B91" s="36">
        <f>SUM(C91,D91)</f>
        <v>66969</v>
      </c>
      <c r="C91" s="36">
        <f t="shared" si="11"/>
        <v>33487</v>
      </c>
      <c r="D91" s="36">
        <f t="shared" si="11"/>
        <v>33482</v>
      </c>
      <c r="E91" s="59">
        <v>4344</v>
      </c>
      <c r="F91" s="59">
        <v>3656</v>
      </c>
      <c r="G91" s="59">
        <v>7744</v>
      </c>
      <c r="H91" s="59">
        <v>7972</v>
      </c>
      <c r="I91" s="36">
        <f t="shared" si="12"/>
        <v>23716</v>
      </c>
      <c r="J91" s="59">
        <v>10096</v>
      </c>
      <c r="K91" s="59">
        <v>10933</v>
      </c>
      <c r="L91" s="59">
        <v>11303</v>
      </c>
      <c r="M91" s="59">
        <v>10921</v>
      </c>
    </row>
    <row r="92" spans="1:13" s="22" customFormat="1" ht="15" customHeight="1" x14ac:dyDescent="0.25">
      <c r="A92" s="14"/>
      <c r="B92" s="36"/>
      <c r="C92" s="36"/>
      <c r="D92" s="36"/>
      <c r="E92" s="36"/>
      <c r="F92" s="36"/>
      <c r="G92" s="36"/>
      <c r="H92" s="36"/>
      <c r="I92" s="67"/>
      <c r="J92" s="36"/>
      <c r="K92" s="36"/>
      <c r="L92" s="36"/>
      <c r="M92" s="36"/>
    </row>
    <row r="93" spans="1:13" s="35" customFormat="1" ht="15" customHeight="1" x14ac:dyDescent="0.25">
      <c r="A93" s="13" t="s">
        <v>6</v>
      </c>
      <c r="B93" s="67">
        <f t="shared" ref="B93:M93" si="13">SUM(B94:B124)</f>
        <v>1230779</v>
      </c>
      <c r="C93" s="67">
        <f t="shared" si="13"/>
        <v>649639</v>
      </c>
      <c r="D93" s="67">
        <f t="shared" si="13"/>
        <v>581140</v>
      </c>
      <c r="E93" s="67">
        <f t="shared" si="13"/>
        <v>97520</v>
      </c>
      <c r="F93" s="67">
        <f t="shared" si="13"/>
        <v>115685</v>
      </c>
      <c r="G93" s="67">
        <f t="shared" si="13"/>
        <v>170265</v>
      </c>
      <c r="H93" s="68">
        <f t="shared" si="13"/>
        <v>156460</v>
      </c>
      <c r="I93" s="67">
        <f t="shared" si="13"/>
        <v>539930</v>
      </c>
      <c r="J93" s="67">
        <f t="shared" si="13"/>
        <v>170788</v>
      </c>
      <c r="K93" s="67">
        <f t="shared" si="13"/>
        <v>140568</v>
      </c>
      <c r="L93" s="67">
        <f t="shared" si="13"/>
        <v>211066</v>
      </c>
      <c r="M93" s="67">
        <f t="shared" si="13"/>
        <v>168427</v>
      </c>
    </row>
    <row r="94" spans="1:13" s="22" customFormat="1" ht="15" customHeight="1" x14ac:dyDescent="0.25">
      <c r="A94" s="14" t="s">
        <v>7</v>
      </c>
      <c r="B94" s="36">
        <f t="shared" ref="B94:B124" si="14">SUM(C94,D94)</f>
        <v>10165</v>
      </c>
      <c r="C94" s="36">
        <f t="shared" ref="C94:C124" si="15">SUM(E94+G94+J94+L94)</f>
        <v>3867</v>
      </c>
      <c r="D94" s="36">
        <f t="shared" ref="D94:D124" si="16">SUM(F94+H94+K94+M94)</f>
        <v>6298</v>
      </c>
      <c r="E94" s="14">
        <v>871</v>
      </c>
      <c r="F94" s="59">
        <v>1570</v>
      </c>
      <c r="G94" s="59">
        <v>1117</v>
      </c>
      <c r="H94" s="59">
        <v>1840</v>
      </c>
      <c r="I94" s="36">
        <f t="shared" ref="I94:I124" si="17">SUM(E94,F94,G94,H94)</f>
        <v>5398</v>
      </c>
      <c r="J94" s="14">
        <v>805</v>
      </c>
      <c r="K94" s="59">
        <v>1273</v>
      </c>
      <c r="L94" s="59">
        <v>1074</v>
      </c>
      <c r="M94" s="59">
        <v>1615</v>
      </c>
    </row>
    <row r="95" spans="1:13" s="22" customFormat="1" ht="15" customHeight="1" x14ac:dyDescent="0.25">
      <c r="A95" s="14" t="s">
        <v>8</v>
      </c>
      <c r="B95" s="36">
        <f t="shared" si="14"/>
        <v>28887</v>
      </c>
      <c r="C95" s="36">
        <f t="shared" si="15"/>
        <v>17436</v>
      </c>
      <c r="D95" s="36">
        <f t="shared" si="16"/>
        <v>11451</v>
      </c>
      <c r="E95" s="59">
        <v>2502</v>
      </c>
      <c r="F95" s="59">
        <v>1768</v>
      </c>
      <c r="G95" s="59">
        <v>4759</v>
      </c>
      <c r="H95" s="59">
        <v>3370</v>
      </c>
      <c r="I95" s="36">
        <f t="shared" si="17"/>
        <v>12399</v>
      </c>
      <c r="J95" s="59">
        <v>3732</v>
      </c>
      <c r="K95" s="59">
        <v>2183</v>
      </c>
      <c r="L95" s="59">
        <v>6443</v>
      </c>
      <c r="M95" s="59">
        <v>4130</v>
      </c>
    </row>
    <row r="96" spans="1:13" s="22" customFormat="1" ht="15" customHeight="1" x14ac:dyDescent="0.25">
      <c r="A96" s="14" t="s">
        <v>9</v>
      </c>
      <c r="B96" s="36">
        <f t="shared" si="14"/>
        <v>22929</v>
      </c>
      <c r="C96" s="36">
        <f t="shared" si="15"/>
        <v>10764</v>
      </c>
      <c r="D96" s="36">
        <f t="shared" si="16"/>
        <v>12165</v>
      </c>
      <c r="E96" s="59">
        <v>1388</v>
      </c>
      <c r="F96" s="59">
        <v>2773</v>
      </c>
      <c r="G96" s="59">
        <v>3290</v>
      </c>
      <c r="H96" s="59">
        <v>3262</v>
      </c>
      <c r="I96" s="36">
        <f t="shared" si="17"/>
        <v>10713</v>
      </c>
      <c r="J96" s="59">
        <v>2757</v>
      </c>
      <c r="K96" s="59">
        <v>2527</v>
      </c>
      <c r="L96" s="59">
        <v>3329</v>
      </c>
      <c r="M96" s="59">
        <v>3603</v>
      </c>
    </row>
    <row r="97" spans="1:13" s="22" customFormat="1" ht="15" customHeight="1" x14ac:dyDescent="0.25">
      <c r="A97" s="14" t="s">
        <v>10</v>
      </c>
      <c r="B97" s="36">
        <f t="shared" si="14"/>
        <v>18747</v>
      </c>
      <c r="C97" s="36">
        <f t="shared" si="15"/>
        <v>10128</v>
      </c>
      <c r="D97" s="36">
        <f t="shared" si="16"/>
        <v>8619</v>
      </c>
      <c r="E97" s="59">
        <v>1058</v>
      </c>
      <c r="F97" s="14">
        <v>916</v>
      </c>
      <c r="G97" s="59">
        <v>2510</v>
      </c>
      <c r="H97" s="59">
        <v>2196</v>
      </c>
      <c r="I97" s="36">
        <f t="shared" si="17"/>
        <v>6680</v>
      </c>
      <c r="J97" s="59">
        <v>2910</v>
      </c>
      <c r="K97" s="59">
        <v>2505</v>
      </c>
      <c r="L97" s="59">
        <v>3650</v>
      </c>
      <c r="M97" s="59">
        <v>3002</v>
      </c>
    </row>
    <row r="98" spans="1:13" s="22" customFormat="1" ht="15" customHeight="1" x14ac:dyDescent="0.25">
      <c r="A98" s="14" t="s">
        <v>11</v>
      </c>
      <c r="B98" s="36">
        <f t="shared" si="14"/>
        <v>35519</v>
      </c>
      <c r="C98" s="36">
        <f t="shared" si="15"/>
        <v>14024</v>
      </c>
      <c r="D98" s="36">
        <f t="shared" si="16"/>
        <v>21495</v>
      </c>
      <c r="E98" s="59">
        <v>1785</v>
      </c>
      <c r="F98" s="59">
        <v>2672</v>
      </c>
      <c r="G98" s="59">
        <v>4092</v>
      </c>
      <c r="H98" s="59">
        <v>6332</v>
      </c>
      <c r="I98" s="36">
        <f t="shared" si="17"/>
        <v>14881</v>
      </c>
      <c r="J98" s="59">
        <v>3287</v>
      </c>
      <c r="K98" s="59">
        <v>5004</v>
      </c>
      <c r="L98" s="59">
        <v>4860</v>
      </c>
      <c r="M98" s="59">
        <v>7487</v>
      </c>
    </row>
    <row r="99" spans="1:13" s="22" customFormat="1" ht="15" customHeight="1" x14ac:dyDescent="0.25">
      <c r="A99" s="14" t="s">
        <v>12</v>
      </c>
      <c r="B99" s="36">
        <f t="shared" si="14"/>
        <v>16411</v>
      </c>
      <c r="C99" s="36">
        <f t="shared" si="15"/>
        <v>7843</v>
      </c>
      <c r="D99" s="36">
        <f t="shared" si="16"/>
        <v>8568</v>
      </c>
      <c r="E99" s="59">
        <v>1944</v>
      </c>
      <c r="F99" s="59">
        <v>2888</v>
      </c>
      <c r="G99" s="59">
        <v>2031</v>
      </c>
      <c r="H99" s="59">
        <v>2478</v>
      </c>
      <c r="I99" s="36">
        <f t="shared" si="17"/>
        <v>9341</v>
      </c>
      <c r="J99" s="59">
        <v>1997</v>
      </c>
      <c r="K99" s="59">
        <v>1661</v>
      </c>
      <c r="L99" s="59">
        <v>1871</v>
      </c>
      <c r="M99" s="59">
        <v>1541</v>
      </c>
    </row>
    <row r="100" spans="1:13" s="22" customFormat="1" ht="15" customHeight="1" x14ac:dyDescent="0.25">
      <c r="A100" s="14" t="s">
        <v>13</v>
      </c>
      <c r="B100" s="36">
        <f t="shared" si="14"/>
        <v>41731</v>
      </c>
      <c r="C100" s="36">
        <f t="shared" si="15"/>
        <v>20638</v>
      </c>
      <c r="D100" s="36">
        <f t="shared" si="16"/>
        <v>21093</v>
      </c>
      <c r="E100" s="59">
        <v>3505</v>
      </c>
      <c r="F100" s="59">
        <v>5721</v>
      </c>
      <c r="G100" s="59">
        <v>6432</v>
      </c>
      <c r="H100" s="59">
        <v>7224</v>
      </c>
      <c r="I100" s="36">
        <f t="shared" si="17"/>
        <v>22882</v>
      </c>
      <c r="J100" s="59">
        <v>4294</v>
      </c>
      <c r="K100" s="59">
        <v>4192</v>
      </c>
      <c r="L100" s="59">
        <v>6407</v>
      </c>
      <c r="M100" s="59">
        <v>3956</v>
      </c>
    </row>
    <row r="101" spans="1:13" s="22" customFormat="1" ht="15" customHeight="1" x14ac:dyDescent="0.25">
      <c r="A101" s="14" t="s">
        <v>14</v>
      </c>
      <c r="B101" s="36">
        <f t="shared" si="14"/>
        <v>33391</v>
      </c>
      <c r="C101" s="36">
        <f t="shared" si="15"/>
        <v>18122</v>
      </c>
      <c r="D101" s="36">
        <f t="shared" si="16"/>
        <v>15269</v>
      </c>
      <c r="E101" s="59">
        <v>3637</v>
      </c>
      <c r="F101" s="59">
        <v>3751</v>
      </c>
      <c r="G101" s="59">
        <v>4768</v>
      </c>
      <c r="H101" s="59">
        <v>4227</v>
      </c>
      <c r="I101" s="36">
        <f t="shared" si="17"/>
        <v>16383</v>
      </c>
      <c r="J101" s="59">
        <v>4270</v>
      </c>
      <c r="K101" s="59">
        <v>3314</v>
      </c>
      <c r="L101" s="59">
        <v>5447</v>
      </c>
      <c r="M101" s="59">
        <v>3977</v>
      </c>
    </row>
    <row r="102" spans="1:13" s="22" customFormat="1" ht="15" customHeight="1" x14ac:dyDescent="0.25">
      <c r="A102" s="14" t="s">
        <v>15</v>
      </c>
      <c r="B102" s="36">
        <f t="shared" si="14"/>
        <v>46857</v>
      </c>
      <c r="C102" s="36">
        <f t="shared" si="15"/>
        <v>14648</v>
      </c>
      <c r="D102" s="36">
        <f t="shared" si="16"/>
        <v>32209</v>
      </c>
      <c r="E102" s="59">
        <v>4053</v>
      </c>
      <c r="F102" s="59">
        <v>8471</v>
      </c>
      <c r="G102" s="59">
        <v>3151</v>
      </c>
      <c r="H102" s="59">
        <v>7081</v>
      </c>
      <c r="I102" s="36">
        <f t="shared" si="17"/>
        <v>22756</v>
      </c>
      <c r="J102" s="59">
        <v>3812</v>
      </c>
      <c r="K102" s="59">
        <v>6591</v>
      </c>
      <c r="L102" s="59">
        <v>3632</v>
      </c>
      <c r="M102" s="59">
        <v>10066</v>
      </c>
    </row>
    <row r="103" spans="1:13" s="22" customFormat="1" ht="15" customHeight="1" x14ac:dyDescent="0.25">
      <c r="A103" s="14" t="s">
        <v>16</v>
      </c>
      <c r="B103" s="36">
        <f t="shared" si="14"/>
        <v>44306</v>
      </c>
      <c r="C103" s="36">
        <f t="shared" si="15"/>
        <v>31337</v>
      </c>
      <c r="D103" s="36">
        <f t="shared" si="16"/>
        <v>12969</v>
      </c>
      <c r="E103" s="59">
        <v>3798</v>
      </c>
      <c r="F103" s="59">
        <v>2502</v>
      </c>
      <c r="G103" s="59">
        <v>8540</v>
      </c>
      <c r="H103" s="59">
        <v>3867</v>
      </c>
      <c r="I103" s="36">
        <f t="shared" si="17"/>
        <v>18707</v>
      </c>
      <c r="J103" s="59">
        <v>9769</v>
      </c>
      <c r="K103" s="59">
        <v>2914</v>
      </c>
      <c r="L103" s="59">
        <v>9230</v>
      </c>
      <c r="M103" s="59">
        <v>3686</v>
      </c>
    </row>
    <row r="104" spans="1:13" s="22" customFormat="1" ht="15" customHeight="1" x14ac:dyDescent="0.25">
      <c r="A104" s="14" t="s">
        <v>17</v>
      </c>
      <c r="B104" s="36">
        <f t="shared" si="14"/>
        <v>97206</v>
      </c>
      <c r="C104" s="36">
        <f t="shared" si="15"/>
        <v>60627</v>
      </c>
      <c r="D104" s="36">
        <f t="shared" si="16"/>
        <v>36579</v>
      </c>
      <c r="E104" s="59">
        <v>5186</v>
      </c>
      <c r="F104" s="59">
        <v>5002</v>
      </c>
      <c r="G104" s="59">
        <v>14991</v>
      </c>
      <c r="H104" s="59">
        <v>10193</v>
      </c>
      <c r="I104" s="36">
        <f t="shared" si="17"/>
        <v>35372</v>
      </c>
      <c r="J104" s="59">
        <v>17570</v>
      </c>
      <c r="K104" s="59">
        <v>9562</v>
      </c>
      <c r="L104" s="59">
        <v>22880</v>
      </c>
      <c r="M104" s="59">
        <v>11822</v>
      </c>
    </row>
    <row r="105" spans="1:13" s="22" customFormat="1" ht="15" customHeight="1" x14ac:dyDescent="0.25">
      <c r="A105" s="14" t="s">
        <v>18</v>
      </c>
      <c r="B105" s="36">
        <f t="shared" si="14"/>
        <v>50305</v>
      </c>
      <c r="C105" s="36">
        <f t="shared" si="15"/>
        <v>30342</v>
      </c>
      <c r="D105" s="36">
        <f t="shared" si="16"/>
        <v>19963</v>
      </c>
      <c r="E105" s="59">
        <v>4560</v>
      </c>
      <c r="F105" s="59">
        <v>3166</v>
      </c>
      <c r="G105" s="59">
        <v>7640</v>
      </c>
      <c r="H105" s="59">
        <v>5461</v>
      </c>
      <c r="I105" s="36">
        <f t="shared" si="17"/>
        <v>20827</v>
      </c>
      <c r="J105" s="59">
        <v>8210</v>
      </c>
      <c r="K105" s="59">
        <v>5096</v>
      </c>
      <c r="L105" s="59">
        <v>9932</v>
      </c>
      <c r="M105" s="59">
        <v>6240</v>
      </c>
    </row>
    <row r="106" spans="1:13" s="22" customFormat="1" ht="15" customHeight="1" x14ac:dyDescent="0.25">
      <c r="A106" s="14" t="s">
        <v>19</v>
      </c>
      <c r="B106" s="36">
        <f t="shared" si="14"/>
        <v>59413</v>
      </c>
      <c r="C106" s="36">
        <f t="shared" si="15"/>
        <v>25767</v>
      </c>
      <c r="D106" s="36">
        <f t="shared" si="16"/>
        <v>33646</v>
      </c>
      <c r="E106" s="59">
        <v>4495</v>
      </c>
      <c r="F106" s="59">
        <v>7037</v>
      </c>
      <c r="G106" s="59">
        <v>6580</v>
      </c>
      <c r="H106" s="59">
        <v>9950</v>
      </c>
      <c r="I106" s="36">
        <f t="shared" si="17"/>
        <v>28062</v>
      </c>
      <c r="J106" s="59">
        <v>6182</v>
      </c>
      <c r="K106" s="59">
        <v>8199</v>
      </c>
      <c r="L106" s="59">
        <v>8510</v>
      </c>
      <c r="M106" s="59">
        <v>8460</v>
      </c>
    </row>
    <row r="107" spans="1:13" s="22" customFormat="1" ht="15" customHeight="1" x14ac:dyDescent="0.25">
      <c r="A107" s="14" t="s">
        <v>20</v>
      </c>
      <c r="B107" s="36">
        <f t="shared" si="14"/>
        <v>102589</v>
      </c>
      <c r="C107" s="36">
        <f t="shared" si="15"/>
        <v>59907</v>
      </c>
      <c r="D107" s="36">
        <f t="shared" si="16"/>
        <v>42682</v>
      </c>
      <c r="E107" s="59">
        <v>10628</v>
      </c>
      <c r="F107" s="59">
        <v>9787</v>
      </c>
      <c r="G107" s="59">
        <v>14910</v>
      </c>
      <c r="H107" s="59">
        <v>10290</v>
      </c>
      <c r="I107" s="36">
        <f t="shared" si="17"/>
        <v>45615</v>
      </c>
      <c r="J107" s="59">
        <v>17914</v>
      </c>
      <c r="K107" s="59">
        <v>11697</v>
      </c>
      <c r="L107" s="59">
        <v>16455</v>
      </c>
      <c r="M107" s="59">
        <v>10908</v>
      </c>
    </row>
    <row r="108" spans="1:13" s="22" customFormat="1" ht="15" customHeight="1" x14ac:dyDescent="0.25">
      <c r="A108" s="14" t="s">
        <v>21</v>
      </c>
      <c r="B108" s="36">
        <f t="shared" si="14"/>
        <v>40999</v>
      </c>
      <c r="C108" s="36">
        <f t="shared" si="15"/>
        <v>23212</v>
      </c>
      <c r="D108" s="36">
        <f t="shared" si="16"/>
        <v>17787</v>
      </c>
      <c r="E108" s="59">
        <v>3421</v>
      </c>
      <c r="F108" s="59">
        <v>3248</v>
      </c>
      <c r="G108" s="59">
        <v>7248</v>
      </c>
      <c r="H108" s="59">
        <v>5302</v>
      </c>
      <c r="I108" s="36">
        <f t="shared" si="17"/>
        <v>19219</v>
      </c>
      <c r="J108" s="59">
        <v>5453</v>
      </c>
      <c r="K108" s="59">
        <v>4509</v>
      </c>
      <c r="L108" s="59">
        <v>7090</v>
      </c>
      <c r="M108" s="59">
        <v>4728</v>
      </c>
    </row>
    <row r="109" spans="1:13" s="22" customFormat="1" ht="15" customHeight="1" x14ac:dyDescent="0.25">
      <c r="A109" s="14" t="s">
        <v>22</v>
      </c>
      <c r="B109" s="36">
        <f t="shared" si="14"/>
        <v>28286</v>
      </c>
      <c r="C109" s="36">
        <f t="shared" si="15"/>
        <v>18895</v>
      </c>
      <c r="D109" s="36">
        <f t="shared" si="16"/>
        <v>9391</v>
      </c>
      <c r="E109" s="59">
        <v>1776</v>
      </c>
      <c r="F109" s="59">
        <v>2191</v>
      </c>
      <c r="G109" s="59">
        <v>4520</v>
      </c>
      <c r="H109" s="59">
        <v>2152</v>
      </c>
      <c r="I109" s="36">
        <f t="shared" si="17"/>
        <v>10639</v>
      </c>
      <c r="J109" s="59">
        <v>5101</v>
      </c>
      <c r="K109" s="59">
        <v>2484</v>
      </c>
      <c r="L109" s="59">
        <v>7498</v>
      </c>
      <c r="M109" s="59">
        <v>2564</v>
      </c>
    </row>
    <row r="110" spans="1:13" s="22" customFormat="1" ht="15" customHeight="1" x14ac:dyDescent="0.25">
      <c r="A110" s="14" t="s">
        <v>23</v>
      </c>
      <c r="B110" s="36">
        <f t="shared" si="14"/>
        <v>20573</v>
      </c>
      <c r="C110" s="36">
        <f t="shared" si="15"/>
        <v>14675</v>
      </c>
      <c r="D110" s="36">
        <f t="shared" si="16"/>
        <v>5898</v>
      </c>
      <c r="E110" s="59">
        <v>1724</v>
      </c>
      <c r="F110" s="59">
        <v>2599</v>
      </c>
      <c r="G110" s="59">
        <v>3658</v>
      </c>
      <c r="H110" s="14">
        <v>828</v>
      </c>
      <c r="I110" s="36">
        <f t="shared" si="17"/>
        <v>8809</v>
      </c>
      <c r="J110" s="59">
        <v>3560</v>
      </c>
      <c r="K110" s="59">
        <v>1056</v>
      </c>
      <c r="L110" s="59">
        <v>5733</v>
      </c>
      <c r="M110" s="59">
        <v>1415</v>
      </c>
    </row>
    <row r="111" spans="1:13" s="22" customFormat="1" ht="15" customHeight="1" x14ac:dyDescent="0.25">
      <c r="A111" s="14" t="s">
        <v>24</v>
      </c>
      <c r="B111" s="36">
        <f t="shared" si="14"/>
        <v>11204</v>
      </c>
      <c r="C111" s="36">
        <f t="shared" si="15"/>
        <v>5122</v>
      </c>
      <c r="D111" s="36">
        <f t="shared" si="16"/>
        <v>6082</v>
      </c>
      <c r="E111" s="59">
        <v>1472</v>
      </c>
      <c r="F111" s="59">
        <v>2637</v>
      </c>
      <c r="G111" s="59">
        <v>1403</v>
      </c>
      <c r="H111" s="59">
        <v>1729</v>
      </c>
      <c r="I111" s="36">
        <f t="shared" si="17"/>
        <v>7241</v>
      </c>
      <c r="J111" s="59">
        <v>1069</v>
      </c>
      <c r="K111" s="14">
        <v>737</v>
      </c>
      <c r="L111" s="59">
        <v>1178</v>
      </c>
      <c r="M111" s="14">
        <v>979</v>
      </c>
    </row>
    <row r="112" spans="1:13" s="22" customFormat="1" ht="15" customHeight="1" x14ac:dyDescent="0.25">
      <c r="A112" s="14" t="s">
        <v>25</v>
      </c>
      <c r="B112" s="36">
        <f t="shared" si="14"/>
        <v>65675</v>
      </c>
      <c r="C112" s="36">
        <f t="shared" si="15"/>
        <v>39881</v>
      </c>
      <c r="D112" s="36">
        <f t="shared" si="16"/>
        <v>25794</v>
      </c>
      <c r="E112" s="59">
        <v>6929</v>
      </c>
      <c r="F112" s="59">
        <v>6093</v>
      </c>
      <c r="G112" s="59">
        <v>11097</v>
      </c>
      <c r="H112" s="59">
        <v>8031</v>
      </c>
      <c r="I112" s="36">
        <f t="shared" si="17"/>
        <v>32150</v>
      </c>
      <c r="J112" s="59">
        <v>8895</v>
      </c>
      <c r="K112" s="59">
        <v>4669</v>
      </c>
      <c r="L112" s="59">
        <v>12960</v>
      </c>
      <c r="M112" s="59">
        <v>7001</v>
      </c>
    </row>
    <row r="113" spans="1:13" s="22" customFormat="1" ht="15" customHeight="1" x14ac:dyDescent="0.25">
      <c r="A113" s="14" t="s">
        <v>26</v>
      </c>
      <c r="B113" s="36">
        <f t="shared" si="14"/>
        <v>65281</v>
      </c>
      <c r="C113" s="36">
        <f t="shared" si="15"/>
        <v>31551</v>
      </c>
      <c r="D113" s="36">
        <f t="shared" si="16"/>
        <v>33730</v>
      </c>
      <c r="E113" s="59">
        <v>2698</v>
      </c>
      <c r="F113" s="59">
        <v>3308</v>
      </c>
      <c r="G113" s="59">
        <v>7088</v>
      </c>
      <c r="H113" s="59">
        <v>7522</v>
      </c>
      <c r="I113" s="36">
        <f t="shared" si="17"/>
        <v>20616</v>
      </c>
      <c r="J113" s="59">
        <v>9040</v>
      </c>
      <c r="K113" s="59">
        <v>10186</v>
      </c>
      <c r="L113" s="59">
        <v>12725</v>
      </c>
      <c r="M113" s="59">
        <v>12714</v>
      </c>
    </row>
    <row r="114" spans="1:13" s="22" customFormat="1" ht="15" customHeight="1" x14ac:dyDescent="0.25">
      <c r="A114" s="14" t="s">
        <v>27</v>
      </c>
      <c r="B114" s="36">
        <f t="shared" si="14"/>
        <v>14372</v>
      </c>
      <c r="C114" s="36">
        <f t="shared" si="15"/>
        <v>8236</v>
      </c>
      <c r="D114" s="36">
        <f t="shared" si="16"/>
        <v>6136</v>
      </c>
      <c r="E114" s="14">
        <v>815</v>
      </c>
      <c r="F114" s="14">
        <v>605</v>
      </c>
      <c r="G114" s="59">
        <v>2408</v>
      </c>
      <c r="H114" s="59">
        <v>1654</v>
      </c>
      <c r="I114" s="36">
        <f t="shared" si="17"/>
        <v>5482</v>
      </c>
      <c r="J114" s="59">
        <v>2186</v>
      </c>
      <c r="K114" s="59">
        <v>1348</v>
      </c>
      <c r="L114" s="59">
        <v>2827</v>
      </c>
      <c r="M114" s="59">
        <v>2529</v>
      </c>
    </row>
    <row r="115" spans="1:13" s="22" customFormat="1" ht="15" customHeight="1" x14ac:dyDescent="0.25">
      <c r="A115" s="14" t="s">
        <v>28</v>
      </c>
      <c r="B115" s="36">
        <f t="shared" si="14"/>
        <v>17806</v>
      </c>
      <c r="C115" s="36">
        <f t="shared" si="15"/>
        <v>6707</v>
      </c>
      <c r="D115" s="36">
        <f t="shared" si="16"/>
        <v>11099</v>
      </c>
      <c r="E115" s="14">
        <v>983</v>
      </c>
      <c r="F115" s="59">
        <v>2552</v>
      </c>
      <c r="G115" s="59">
        <v>2313</v>
      </c>
      <c r="H115" s="59">
        <v>3185</v>
      </c>
      <c r="I115" s="36">
        <f t="shared" si="17"/>
        <v>9033</v>
      </c>
      <c r="J115" s="59">
        <v>1437</v>
      </c>
      <c r="K115" s="59">
        <v>2262</v>
      </c>
      <c r="L115" s="59">
        <v>1974</v>
      </c>
      <c r="M115" s="59">
        <v>3100</v>
      </c>
    </row>
    <row r="116" spans="1:13" s="22" customFormat="1" ht="15" customHeight="1" x14ac:dyDescent="0.25">
      <c r="A116" s="14" t="s">
        <v>29</v>
      </c>
      <c r="B116" s="36">
        <f t="shared" si="14"/>
        <v>61177</v>
      </c>
      <c r="C116" s="36">
        <f t="shared" si="15"/>
        <v>34356</v>
      </c>
      <c r="D116" s="36">
        <f t="shared" si="16"/>
        <v>26821</v>
      </c>
      <c r="E116" s="59">
        <v>4264</v>
      </c>
      <c r="F116" s="59">
        <v>3929</v>
      </c>
      <c r="G116" s="59">
        <v>8857</v>
      </c>
      <c r="H116" s="59">
        <v>6348</v>
      </c>
      <c r="I116" s="36">
        <f t="shared" si="17"/>
        <v>23398</v>
      </c>
      <c r="J116" s="59">
        <v>8784</v>
      </c>
      <c r="K116" s="59">
        <v>6858</v>
      </c>
      <c r="L116" s="59">
        <v>12451</v>
      </c>
      <c r="M116" s="59">
        <v>9686</v>
      </c>
    </row>
    <row r="117" spans="1:13" s="22" customFormat="1" ht="15" customHeight="1" x14ac:dyDescent="0.25">
      <c r="A117" s="14" t="s">
        <v>30</v>
      </c>
      <c r="B117" s="36">
        <f t="shared" si="14"/>
        <v>75700</v>
      </c>
      <c r="C117" s="36">
        <f t="shared" si="15"/>
        <v>35839</v>
      </c>
      <c r="D117" s="36">
        <f t="shared" si="16"/>
        <v>39861</v>
      </c>
      <c r="E117" s="59">
        <v>6309</v>
      </c>
      <c r="F117" s="59">
        <v>8133</v>
      </c>
      <c r="G117" s="59">
        <v>8431</v>
      </c>
      <c r="H117" s="59">
        <v>9193</v>
      </c>
      <c r="I117" s="36">
        <f t="shared" si="17"/>
        <v>32066</v>
      </c>
      <c r="J117" s="59">
        <v>9225</v>
      </c>
      <c r="K117" s="59">
        <v>10308</v>
      </c>
      <c r="L117" s="59">
        <v>11874</v>
      </c>
      <c r="M117" s="59">
        <v>12227</v>
      </c>
    </row>
    <row r="118" spans="1:13" s="22" customFormat="1" ht="15" customHeight="1" x14ac:dyDescent="0.25">
      <c r="A118" s="14" t="s">
        <v>31</v>
      </c>
      <c r="B118" s="36">
        <f t="shared" si="14"/>
        <v>46468</v>
      </c>
      <c r="C118" s="36">
        <f t="shared" si="15"/>
        <v>22351</v>
      </c>
      <c r="D118" s="36">
        <f t="shared" si="16"/>
        <v>24117</v>
      </c>
      <c r="E118" s="59">
        <v>4960</v>
      </c>
      <c r="F118" s="59">
        <v>8414</v>
      </c>
      <c r="G118" s="59">
        <v>6724</v>
      </c>
      <c r="H118" s="59">
        <v>8787</v>
      </c>
      <c r="I118" s="36">
        <f t="shared" si="17"/>
        <v>28885</v>
      </c>
      <c r="J118" s="59">
        <v>6709</v>
      </c>
      <c r="K118" s="59">
        <v>4690</v>
      </c>
      <c r="L118" s="59">
        <v>3958</v>
      </c>
      <c r="M118" s="59">
        <v>2226</v>
      </c>
    </row>
    <row r="119" spans="1:13" s="22" customFormat="1" ht="15" customHeight="1" x14ac:dyDescent="0.25">
      <c r="A119" s="14" t="s">
        <v>32</v>
      </c>
      <c r="B119" s="36">
        <f t="shared" si="14"/>
        <v>19523</v>
      </c>
      <c r="C119" s="36">
        <f t="shared" si="15"/>
        <v>11356</v>
      </c>
      <c r="D119" s="36">
        <f t="shared" si="16"/>
        <v>8167</v>
      </c>
      <c r="E119" s="59">
        <v>1528</v>
      </c>
      <c r="F119" s="59">
        <v>1473</v>
      </c>
      <c r="G119" s="59">
        <v>3215</v>
      </c>
      <c r="H119" s="59">
        <v>2806</v>
      </c>
      <c r="I119" s="36">
        <f t="shared" si="17"/>
        <v>9022</v>
      </c>
      <c r="J119" s="59">
        <v>2849</v>
      </c>
      <c r="K119" s="59">
        <v>1890</v>
      </c>
      <c r="L119" s="59">
        <v>3764</v>
      </c>
      <c r="M119" s="59">
        <v>1998</v>
      </c>
    </row>
    <row r="120" spans="1:13" s="22" customFormat="1" ht="15" customHeight="1" x14ac:dyDescent="0.25">
      <c r="A120" s="14" t="s">
        <v>33</v>
      </c>
      <c r="B120" s="36">
        <f t="shared" si="14"/>
        <v>22576</v>
      </c>
      <c r="C120" s="36">
        <f t="shared" si="15"/>
        <v>12280</v>
      </c>
      <c r="D120" s="36">
        <f t="shared" si="16"/>
        <v>10296</v>
      </c>
      <c r="E120" s="59">
        <v>2788</v>
      </c>
      <c r="F120" s="59">
        <v>2191</v>
      </c>
      <c r="G120" s="59">
        <v>2785</v>
      </c>
      <c r="H120" s="59">
        <v>2677</v>
      </c>
      <c r="I120" s="36">
        <f t="shared" si="17"/>
        <v>10441</v>
      </c>
      <c r="J120" s="59">
        <v>3076</v>
      </c>
      <c r="K120" s="59">
        <v>2697</v>
      </c>
      <c r="L120" s="59">
        <v>3631</v>
      </c>
      <c r="M120" s="59">
        <v>2731</v>
      </c>
    </row>
    <row r="121" spans="1:13" s="22" customFormat="1" ht="15" customHeight="1" x14ac:dyDescent="0.25">
      <c r="A121" s="14" t="s">
        <v>34</v>
      </c>
      <c r="B121" s="36">
        <f t="shared" si="14"/>
        <v>8225</v>
      </c>
      <c r="C121" s="36">
        <f t="shared" si="15"/>
        <v>4123</v>
      </c>
      <c r="D121" s="36">
        <f t="shared" si="16"/>
        <v>4102</v>
      </c>
      <c r="E121" s="14">
        <v>642</v>
      </c>
      <c r="F121" s="59">
        <v>1180</v>
      </c>
      <c r="G121" s="14">
        <v>879</v>
      </c>
      <c r="H121" s="14">
        <v>959</v>
      </c>
      <c r="I121" s="36">
        <f t="shared" si="17"/>
        <v>3660</v>
      </c>
      <c r="J121" s="14">
        <v>911</v>
      </c>
      <c r="K121" s="14">
        <v>747</v>
      </c>
      <c r="L121" s="59">
        <v>1691</v>
      </c>
      <c r="M121" s="59">
        <v>1216</v>
      </c>
    </row>
    <row r="122" spans="1:13" s="22" customFormat="1" ht="15" customHeight="1" x14ac:dyDescent="0.25">
      <c r="A122" s="14" t="s">
        <v>35</v>
      </c>
      <c r="B122" s="36">
        <f t="shared" si="14"/>
        <v>42246</v>
      </c>
      <c r="C122" s="36">
        <f t="shared" si="15"/>
        <v>19279</v>
      </c>
      <c r="D122" s="36">
        <f t="shared" si="16"/>
        <v>22967</v>
      </c>
      <c r="E122" s="59">
        <v>3607</v>
      </c>
      <c r="F122" s="59">
        <v>4321</v>
      </c>
      <c r="G122" s="59">
        <v>4866</v>
      </c>
      <c r="H122" s="59">
        <v>6522</v>
      </c>
      <c r="I122" s="36">
        <f t="shared" si="17"/>
        <v>19316</v>
      </c>
      <c r="J122" s="59">
        <v>4461</v>
      </c>
      <c r="K122" s="59">
        <v>5236</v>
      </c>
      <c r="L122" s="59">
        <v>6345</v>
      </c>
      <c r="M122" s="59">
        <v>6888</v>
      </c>
    </row>
    <row r="123" spans="1:13" s="22" customFormat="1" ht="15" customHeight="1" x14ac:dyDescent="0.25">
      <c r="A123" s="14" t="s">
        <v>36</v>
      </c>
      <c r="B123" s="36">
        <f t="shared" si="14"/>
        <v>43809</v>
      </c>
      <c r="C123" s="36">
        <f t="shared" si="15"/>
        <v>17558</v>
      </c>
      <c r="D123" s="36">
        <f t="shared" si="16"/>
        <v>26251</v>
      </c>
      <c r="E123" s="59">
        <v>1229</v>
      </c>
      <c r="F123" s="59">
        <v>1623</v>
      </c>
      <c r="G123" s="59">
        <v>4061</v>
      </c>
      <c r="H123" s="59">
        <v>6191</v>
      </c>
      <c r="I123" s="36">
        <f t="shared" si="17"/>
        <v>13104</v>
      </c>
      <c r="J123" s="59">
        <v>4904</v>
      </c>
      <c r="K123" s="59">
        <v>7341</v>
      </c>
      <c r="L123" s="59">
        <v>7364</v>
      </c>
      <c r="M123" s="59">
        <v>11096</v>
      </c>
    </row>
    <row r="124" spans="1:13" s="22" customFormat="1" ht="15" customHeight="1" x14ac:dyDescent="0.25">
      <c r="A124" s="14" t="s">
        <v>37</v>
      </c>
      <c r="B124" s="36">
        <f t="shared" si="14"/>
        <v>38403</v>
      </c>
      <c r="C124" s="36">
        <f t="shared" si="15"/>
        <v>18768</v>
      </c>
      <c r="D124" s="36">
        <f t="shared" si="16"/>
        <v>19635</v>
      </c>
      <c r="E124" s="59">
        <v>2965</v>
      </c>
      <c r="F124" s="59">
        <v>3164</v>
      </c>
      <c r="G124" s="59">
        <v>5901</v>
      </c>
      <c r="H124" s="59">
        <v>4803</v>
      </c>
      <c r="I124" s="36">
        <f t="shared" si="17"/>
        <v>16833</v>
      </c>
      <c r="J124" s="59">
        <v>5619</v>
      </c>
      <c r="K124" s="59">
        <v>6832</v>
      </c>
      <c r="L124" s="59">
        <v>4283</v>
      </c>
      <c r="M124" s="59">
        <v>4836</v>
      </c>
    </row>
    <row r="125" spans="1:13" s="22" customFormat="1" ht="15" customHeight="1" x14ac:dyDescent="0.25">
      <c r="A125" s="14"/>
      <c r="B125" s="36"/>
      <c r="C125" s="36"/>
      <c r="D125" s="36"/>
      <c r="E125" s="36"/>
      <c r="F125" s="36"/>
      <c r="G125" s="36"/>
      <c r="H125" s="36"/>
      <c r="I125" s="67"/>
      <c r="J125" s="36"/>
      <c r="K125" s="36"/>
      <c r="L125" s="36"/>
      <c r="M125" s="36"/>
    </row>
    <row r="126" spans="1:13" s="22" customFormat="1" ht="15" customHeight="1" x14ac:dyDescent="0.25">
      <c r="A126" s="13" t="s">
        <v>38</v>
      </c>
      <c r="B126" s="62">
        <f t="shared" ref="B126:M126" si="18">SUM(B127:B140)</f>
        <v>65747</v>
      </c>
      <c r="C126" s="60">
        <f t="shared" si="18"/>
        <v>23754</v>
      </c>
      <c r="D126" s="60">
        <f t="shared" si="18"/>
        <v>41993</v>
      </c>
      <c r="E126" s="60">
        <f t="shared" si="18"/>
        <v>8122</v>
      </c>
      <c r="F126" s="60">
        <f t="shared" si="18"/>
        <v>8962</v>
      </c>
      <c r="G126" s="60">
        <f t="shared" si="18"/>
        <v>5317</v>
      </c>
      <c r="H126" s="60">
        <f t="shared" si="18"/>
        <v>9426</v>
      </c>
      <c r="I126" s="67">
        <f t="shared" ref="I126" si="19">SUM(E126:H126)</f>
        <v>31827</v>
      </c>
      <c r="J126" s="60">
        <f t="shared" si="18"/>
        <v>4893</v>
      </c>
      <c r="K126" s="60">
        <f t="shared" si="18"/>
        <v>11737</v>
      </c>
      <c r="L126" s="60">
        <f t="shared" si="18"/>
        <v>5422</v>
      </c>
      <c r="M126" s="60">
        <f t="shared" si="18"/>
        <v>11868</v>
      </c>
    </row>
    <row r="127" spans="1:13" s="22" customFormat="1" ht="15" customHeight="1" x14ac:dyDescent="0.25">
      <c r="A127" s="14" t="s">
        <v>39</v>
      </c>
      <c r="B127" s="36">
        <f t="shared" ref="B127:B140" si="20">SUM(C127,D127)</f>
        <v>7893</v>
      </c>
      <c r="C127" s="36">
        <f t="shared" ref="C127:C140" si="21">SUM(E127+G127+J127+L127)</f>
        <v>3337</v>
      </c>
      <c r="D127" s="36">
        <f t="shared" ref="D127:D140" si="22">SUM(F127+H127+K127+M127)</f>
        <v>4556</v>
      </c>
      <c r="E127" s="14">
        <v>642</v>
      </c>
      <c r="F127" s="14">
        <v>502</v>
      </c>
      <c r="G127" s="14">
        <v>912</v>
      </c>
      <c r="H127" s="59">
        <v>1401</v>
      </c>
      <c r="I127" s="36">
        <f t="shared" ref="I127:I140" si="23">SUM(E127,F127,G127,H127)</f>
        <v>3457</v>
      </c>
      <c r="J127" s="14">
        <v>871</v>
      </c>
      <c r="K127" s="59">
        <v>1365</v>
      </c>
      <c r="L127" s="14">
        <v>912</v>
      </c>
      <c r="M127" s="59">
        <v>1288</v>
      </c>
    </row>
    <row r="128" spans="1:13" s="22" customFormat="1" ht="15" customHeight="1" x14ac:dyDescent="0.25">
      <c r="A128" s="14" t="s">
        <v>40</v>
      </c>
      <c r="B128" s="36">
        <f t="shared" si="20"/>
        <v>3126</v>
      </c>
      <c r="C128" s="36">
        <f t="shared" si="21"/>
        <v>3126</v>
      </c>
      <c r="D128" s="36">
        <f t="shared" si="22"/>
        <v>0</v>
      </c>
      <c r="E128" s="59">
        <v>1483</v>
      </c>
      <c r="F128" s="14">
        <v>0</v>
      </c>
      <c r="G128" s="14">
        <v>917</v>
      </c>
      <c r="H128" s="14">
        <v>0</v>
      </c>
      <c r="I128" s="36">
        <f t="shared" si="23"/>
        <v>2400</v>
      </c>
      <c r="J128" s="14">
        <v>413</v>
      </c>
      <c r="K128" s="14">
        <v>0</v>
      </c>
      <c r="L128" s="14">
        <v>313</v>
      </c>
      <c r="M128" s="14">
        <v>0</v>
      </c>
    </row>
    <row r="129" spans="1:13" s="22" customFormat="1" ht="15" customHeight="1" x14ac:dyDescent="0.25">
      <c r="A129" s="14" t="s">
        <v>41</v>
      </c>
      <c r="B129" s="36">
        <f t="shared" si="20"/>
        <v>1745</v>
      </c>
      <c r="C129" s="36">
        <f t="shared" si="21"/>
        <v>267</v>
      </c>
      <c r="D129" s="36">
        <f t="shared" si="22"/>
        <v>1478</v>
      </c>
      <c r="E129" s="14">
        <v>123</v>
      </c>
      <c r="F129" s="14">
        <v>402</v>
      </c>
      <c r="G129" s="14">
        <v>61</v>
      </c>
      <c r="H129" s="14">
        <v>382</v>
      </c>
      <c r="I129" s="36">
        <f t="shared" si="23"/>
        <v>968</v>
      </c>
      <c r="J129" s="14">
        <v>41</v>
      </c>
      <c r="K129" s="14">
        <v>268</v>
      </c>
      <c r="L129" s="14">
        <v>42</v>
      </c>
      <c r="M129" s="14">
        <v>426</v>
      </c>
    </row>
    <row r="130" spans="1:13" s="22" customFormat="1" ht="15" customHeight="1" x14ac:dyDescent="0.25">
      <c r="A130" s="14" t="s">
        <v>42</v>
      </c>
      <c r="B130" s="36">
        <f t="shared" si="20"/>
        <v>21224</v>
      </c>
      <c r="C130" s="36">
        <f t="shared" si="21"/>
        <v>6615</v>
      </c>
      <c r="D130" s="36">
        <f t="shared" si="22"/>
        <v>14609</v>
      </c>
      <c r="E130" s="59">
        <v>1275</v>
      </c>
      <c r="F130" s="59">
        <v>1642</v>
      </c>
      <c r="G130" s="59">
        <v>1433</v>
      </c>
      <c r="H130" s="59">
        <v>2938</v>
      </c>
      <c r="I130" s="36">
        <f t="shared" si="23"/>
        <v>7288</v>
      </c>
      <c r="J130" s="59">
        <v>1458</v>
      </c>
      <c r="K130" s="59">
        <v>4172</v>
      </c>
      <c r="L130" s="59">
        <v>2449</v>
      </c>
      <c r="M130" s="59">
        <v>5857</v>
      </c>
    </row>
    <row r="131" spans="1:13" s="22" customFormat="1" ht="15" customHeight="1" x14ac:dyDescent="0.25">
      <c r="A131" s="14" t="s">
        <v>43</v>
      </c>
      <c r="B131" s="36">
        <f t="shared" si="20"/>
        <v>48</v>
      </c>
      <c r="C131" s="36">
        <f t="shared" si="21"/>
        <v>13</v>
      </c>
      <c r="D131" s="36">
        <f t="shared" si="22"/>
        <v>35</v>
      </c>
      <c r="E131" s="14">
        <v>5</v>
      </c>
      <c r="F131" s="14">
        <v>8</v>
      </c>
      <c r="G131" s="14">
        <v>8</v>
      </c>
      <c r="H131" s="14">
        <v>27</v>
      </c>
      <c r="I131" s="36">
        <f t="shared" si="23"/>
        <v>48</v>
      </c>
      <c r="J131" s="14">
        <v>0</v>
      </c>
      <c r="K131" s="14">
        <v>0</v>
      </c>
      <c r="L131" s="14">
        <v>0</v>
      </c>
      <c r="M131" s="14">
        <v>0</v>
      </c>
    </row>
    <row r="132" spans="1:13" s="22" customFormat="1" ht="15" customHeight="1" x14ac:dyDescent="0.25">
      <c r="A132" s="14" t="s">
        <v>44</v>
      </c>
      <c r="B132" s="22">
        <v>0</v>
      </c>
      <c r="C132" s="22">
        <v>0</v>
      </c>
      <c r="D132" s="36">
        <v>0</v>
      </c>
      <c r="E132" s="14">
        <v>0</v>
      </c>
      <c r="F132" s="14">
        <v>0</v>
      </c>
      <c r="G132" s="14">
        <v>0</v>
      </c>
      <c r="H132" s="14">
        <v>0</v>
      </c>
      <c r="I132" s="36">
        <f t="shared" si="23"/>
        <v>0</v>
      </c>
      <c r="J132" s="14">
        <v>0</v>
      </c>
      <c r="K132" s="14">
        <v>0</v>
      </c>
      <c r="L132" s="14">
        <v>0</v>
      </c>
      <c r="M132" s="14">
        <v>0</v>
      </c>
    </row>
    <row r="133" spans="1:13" s="22" customFormat="1" ht="15" customHeight="1" x14ac:dyDescent="0.25">
      <c r="A133" s="14" t="s">
        <v>45</v>
      </c>
      <c r="B133" s="36">
        <f t="shared" si="20"/>
        <v>2912</v>
      </c>
      <c r="C133" s="36">
        <f t="shared" si="21"/>
        <v>1124</v>
      </c>
      <c r="D133" s="36">
        <f t="shared" si="22"/>
        <v>1788</v>
      </c>
      <c r="E133" s="59">
        <v>1124</v>
      </c>
      <c r="F133" s="59">
        <v>1786</v>
      </c>
      <c r="G133" s="14">
        <v>0</v>
      </c>
      <c r="H133" s="14">
        <v>2</v>
      </c>
      <c r="I133" s="36">
        <f t="shared" si="23"/>
        <v>2912</v>
      </c>
      <c r="J133" s="14">
        <v>0</v>
      </c>
      <c r="K133" s="14">
        <v>0</v>
      </c>
      <c r="L133" s="14">
        <v>0</v>
      </c>
      <c r="M133" s="14">
        <v>0</v>
      </c>
    </row>
    <row r="134" spans="1:13" s="22" customFormat="1" ht="15" customHeight="1" x14ac:dyDescent="0.25">
      <c r="A134" s="14" t="s">
        <v>46</v>
      </c>
      <c r="B134" s="36">
        <f t="shared" si="20"/>
        <v>2377</v>
      </c>
      <c r="C134" s="36">
        <f t="shared" si="21"/>
        <v>1727</v>
      </c>
      <c r="D134" s="36">
        <f t="shared" si="22"/>
        <v>650</v>
      </c>
      <c r="E134" s="59">
        <v>1366</v>
      </c>
      <c r="F134" s="14">
        <v>425</v>
      </c>
      <c r="G134" s="14">
        <v>199</v>
      </c>
      <c r="H134" s="14">
        <v>125</v>
      </c>
      <c r="I134" s="36">
        <f t="shared" si="23"/>
        <v>2115</v>
      </c>
      <c r="J134" s="14">
        <v>55</v>
      </c>
      <c r="K134" s="14">
        <v>61</v>
      </c>
      <c r="L134" s="14">
        <v>107</v>
      </c>
      <c r="M134" s="14">
        <v>39</v>
      </c>
    </row>
    <row r="135" spans="1:13" s="22" customFormat="1" ht="15" customHeight="1" x14ac:dyDescent="0.25">
      <c r="A135" s="14" t="s">
        <v>47</v>
      </c>
      <c r="B135" s="36">
        <f t="shared" si="20"/>
        <v>3985</v>
      </c>
      <c r="C135" s="36">
        <f t="shared" si="21"/>
        <v>806</v>
      </c>
      <c r="D135" s="36">
        <f t="shared" si="22"/>
        <v>3179</v>
      </c>
      <c r="E135" s="14">
        <v>179</v>
      </c>
      <c r="F135" s="14">
        <v>605</v>
      </c>
      <c r="G135" s="14">
        <v>228</v>
      </c>
      <c r="H135" s="14">
        <v>829</v>
      </c>
      <c r="I135" s="36">
        <f t="shared" si="23"/>
        <v>1841</v>
      </c>
      <c r="J135" s="14">
        <v>199</v>
      </c>
      <c r="K135" s="14">
        <v>899</v>
      </c>
      <c r="L135" s="14">
        <v>200</v>
      </c>
      <c r="M135" s="14">
        <v>846</v>
      </c>
    </row>
    <row r="136" spans="1:13" s="22" customFormat="1" ht="15" customHeight="1" x14ac:dyDescent="0.25">
      <c r="A136" s="32" t="s">
        <v>48</v>
      </c>
      <c r="B136" s="36">
        <f t="shared" si="20"/>
        <v>9872</v>
      </c>
      <c r="C136" s="36">
        <f t="shared" si="21"/>
        <v>2983</v>
      </c>
      <c r="D136" s="36">
        <f t="shared" si="22"/>
        <v>6889</v>
      </c>
      <c r="E136" s="14">
        <v>885</v>
      </c>
      <c r="F136" s="59">
        <v>1375</v>
      </c>
      <c r="G136" s="14">
        <v>625</v>
      </c>
      <c r="H136" s="59">
        <v>1486</v>
      </c>
      <c r="I136" s="36">
        <f t="shared" si="23"/>
        <v>4371</v>
      </c>
      <c r="J136" s="14">
        <v>965</v>
      </c>
      <c r="K136" s="59">
        <v>2824</v>
      </c>
      <c r="L136" s="14">
        <v>508</v>
      </c>
      <c r="M136" s="59">
        <v>1204</v>
      </c>
    </row>
    <row r="137" spans="1:13" s="22" customFormat="1" ht="15" customHeight="1" x14ac:dyDescent="0.25">
      <c r="A137" s="32" t="s">
        <v>49</v>
      </c>
      <c r="B137" s="36">
        <v>0</v>
      </c>
      <c r="C137" s="36">
        <f t="shared" si="21"/>
        <v>0</v>
      </c>
      <c r="D137" s="36">
        <f t="shared" si="22"/>
        <v>0</v>
      </c>
      <c r="E137" s="14">
        <v>0</v>
      </c>
      <c r="F137" s="14">
        <v>0</v>
      </c>
      <c r="G137" s="14">
        <v>0</v>
      </c>
      <c r="H137" s="14">
        <v>0</v>
      </c>
      <c r="I137" s="36">
        <f t="shared" si="23"/>
        <v>0</v>
      </c>
      <c r="J137" s="14">
        <v>0</v>
      </c>
      <c r="K137" s="14">
        <v>0</v>
      </c>
      <c r="L137" s="14">
        <v>0</v>
      </c>
      <c r="M137" s="14">
        <v>0</v>
      </c>
    </row>
    <row r="138" spans="1:13" s="22" customFormat="1" ht="15" customHeight="1" x14ac:dyDescent="0.25">
      <c r="A138" s="14" t="s">
        <v>50</v>
      </c>
      <c r="B138" s="36">
        <f t="shared" si="20"/>
        <v>0</v>
      </c>
      <c r="C138" s="36">
        <f t="shared" si="21"/>
        <v>0</v>
      </c>
      <c r="D138" s="36">
        <f t="shared" si="22"/>
        <v>0</v>
      </c>
      <c r="E138" s="14">
        <v>0</v>
      </c>
      <c r="F138" s="14">
        <v>0</v>
      </c>
      <c r="G138" s="14">
        <v>0</v>
      </c>
      <c r="H138" s="14">
        <v>0</v>
      </c>
      <c r="I138" s="36">
        <f t="shared" si="23"/>
        <v>0</v>
      </c>
      <c r="J138" s="14">
        <v>0</v>
      </c>
      <c r="K138" s="14">
        <v>0</v>
      </c>
      <c r="L138" s="14">
        <v>0</v>
      </c>
      <c r="M138" s="14">
        <v>0</v>
      </c>
    </row>
    <row r="139" spans="1:13" s="22" customFormat="1" ht="15" customHeight="1" x14ac:dyDescent="0.25">
      <c r="A139" s="14" t="s">
        <v>51</v>
      </c>
      <c r="B139" s="36">
        <f t="shared" si="20"/>
        <v>12565</v>
      </c>
      <c r="C139" s="36">
        <f t="shared" si="21"/>
        <v>3756</v>
      </c>
      <c r="D139" s="36">
        <f t="shared" si="22"/>
        <v>8809</v>
      </c>
      <c r="E139" s="59">
        <v>1040</v>
      </c>
      <c r="F139" s="59">
        <v>2217</v>
      </c>
      <c r="G139" s="14">
        <v>934</v>
      </c>
      <c r="H139" s="59">
        <v>2236</v>
      </c>
      <c r="I139" s="36">
        <f t="shared" si="23"/>
        <v>6427</v>
      </c>
      <c r="J139" s="14">
        <v>891</v>
      </c>
      <c r="K139" s="59">
        <v>2148</v>
      </c>
      <c r="L139" s="14">
        <v>891</v>
      </c>
      <c r="M139" s="59">
        <v>2208</v>
      </c>
    </row>
    <row r="140" spans="1:13" s="22" customFormat="1" ht="15" customHeight="1" x14ac:dyDescent="0.25">
      <c r="A140" s="15" t="s">
        <v>52</v>
      </c>
      <c r="B140" s="63">
        <f t="shared" si="20"/>
        <v>0</v>
      </c>
      <c r="C140" s="63">
        <f t="shared" si="21"/>
        <v>0</v>
      </c>
      <c r="D140" s="63">
        <f t="shared" si="22"/>
        <v>0</v>
      </c>
      <c r="E140" s="63">
        <v>0</v>
      </c>
      <c r="F140" s="63">
        <v>0</v>
      </c>
      <c r="G140" s="63">
        <v>0</v>
      </c>
      <c r="H140" s="63">
        <v>0</v>
      </c>
      <c r="I140" s="63">
        <f t="shared" si="23"/>
        <v>0</v>
      </c>
      <c r="J140" s="63">
        <v>0</v>
      </c>
      <c r="K140" s="63">
        <v>0</v>
      </c>
      <c r="L140" s="63">
        <v>0</v>
      </c>
      <c r="M140" s="63">
        <v>0</v>
      </c>
    </row>
    <row r="141" spans="1:13" x14ac:dyDescent="0.2">
      <c r="A141" s="19" t="s">
        <v>61</v>
      </c>
      <c r="B141" s="31"/>
      <c r="C141" s="30"/>
      <c r="E141" s="2"/>
      <c r="F141" s="2"/>
      <c r="G141" s="2"/>
      <c r="H141" s="2"/>
      <c r="I141" s="2"/>
      <c r="J141" s="2"/>
      <c r="K141" s="2"/>
      <c r="L141" s="2"/>
    </row>
    <row r="142" spans="1:13" x14ac:dyDescent="0.2">
      <c r="B142" s="2"/>
      <c r="E142" s="2"/>
      <c r="F142" s="2"/>
      <c r="G142" s="2"/>
      <c r="H142" s="2"/>
      <c r="I142" s="2"/>
      <c r="J142" s="2"/>
      <c r="K142" s="2"/>
      <c r="L142" s="2"/>
    </row>
    <row r="143" spans="1:13" x14ac:dyDescent="0.2">
      <c r="B143" s="2"/>
      <c r="E143" s="2"/>
      <c r="F143" s="2"/>
      <c r="G143" s="2"/>
      <c r="H143" s="2"/>
      <c r="I143" s="2"/>
      <c r="J143" s="2"/>
      <c r="K143" s="2"/>
      <c r="L143" s="2"/>
    </row>
    <row r="144" spans="1:13" ht="15.75" x14ac:dyDescent="0.25">
      <c r="B144" s="2"/>
      <c r="E144" s="2"/>
      <c r="F144" s="2"/>
      <c r="G144" s="2"/>
      <c r="H144" s="2"/>
      <c r="I144" s="2"/>
      <c r="J144" s="2"/>
      <c r="K144" s="2"/>
      <c r="L144" s="2"/>
      <c r="M144" s="36"/>
    </row>
    <row r="145" spans="2:12" x14ac:dyDescent="0.2">
      <c r="B145" s="2"/>
      <c r="E145" s="2"/>
      <c r="F145" s="2"/>
      <c r="G145" s="2"/>
      <c r="H145" s="2"/>
      <c r="I145" s="2"/>
      <c r="J145" s="2"/>
      <c r="K145" s="2"/>
      <c r="L145" s="2"/>
    </row>
    <row r="146" spans="2:12" x14ac:dyDescent="0.2">
      <c r="B146" s="2"/>
      <c r="E146" s="2"/>
      <c r="F146" s="2"/>
      <c r="G146" s="2"/>
      <c r="H146" s="2"/>
      <c r="I146" s="2"/>
      <c r="J146" s="2"/>
      <c r="K146" s="2"/>
      <c r="L146" s="2"/>
    </row>
    <row r="147" spans="2:12" x14ac:dyDescent="0.2">
      <c r="B147" s="2"/>
      <c r="E147" s="2"/>
      <c r="F147" s="2"/>
      <c r="G147" s="2"/>
      <c r="H147" s="2"/>
      <c r="I147" s="2"/>
      <c r="J147" s="2"/>
      <c r="K147" s="2"/>
      <c r="L147" s="2"/>
    </row>
    <row r="148" spans="2:12" x14ac:dyDescent="0.2">
      <c r="B148" s="2"/>
      <c r="E148" s="2"/>
      <c r="F148" s="2"/>
      <c r="G148" s="2"/>
      <c r="H148" s="2"/>
      <c r="I148" s="2"/>
      <c r="J148" s="2"/>
      <c r="K148" s="2"/>
      <c r="L148" s="2"/>
    </row>
    <row r="149" spans="2:12" x14ac:dyDescent="0.2">
      <c r="B149" s="2"/>
      <c r="E149" s="2"/>
      <c r="F149" s="2"/>
      <c r="G149" s="2"/>
      <c r="H149" s="2"/>
      <c r="I149" s="2"/>
      <c r="J149" s="2"/>
      <c r="K149" s="2"/>
      <c r="L149" s="2"/>
    </row>
    <row r="150" spans="2:12" x14ac:dyDescent="0.2">
      <c r="B150" s="2"/>
      <c r="E150" s="2"/>
      <c r="F150" s="2"/>
      <c r="G150" s="2"/>
      <c r="H150" s="2"/>
      <c r="I150" s="2"/>
      <c r="J150" s="2"/>
      <c r="K150" s="2"/>
      <c r="L150" s="2"/>
    </row>
    <row r="151" spans="2:12" x14ac:dyDescent="0.2">
      <c r="B151" s="2"/>
      <c r="E151" s="2"/>
      <c r="F151" s="2"/>
      <c r="G151" s="2"/>
      <c r="H151" s="2"/>
      <c r="I151" s="2"/>
      <c r="J151" s="2"/>
      <c r="K151" s="2"/>
      <c r="L151" s="2"/>
    </row>
    <row r="152" spans="2:12" x14ac:dyDescent="0.2">
      <c r="B152" s="2"/>
      <c r="E152" s="2"/>
      <c r="F152" s="2"/>
      <c r="G152" s="2"/>
      <c r="H152" s="2"/>
      <c r="I152" s="2"/>
      <c r="J152" s="2"/>
      <c r="K152" s="2"/>
      <c r="L152" s="2"/>
    </row>
    <row r="153" spans="2:12" x14ac:dyDescent="0.2">
      <c r="B153" s="2"/>
      <c r="E153" s="2"/>
      <c r="F153" s="2"/>
      <c r="G153" s="2"/>
      <c r="H153" s="2"/>
      <c r="I153" s="2"/>
      <c r="J153" s="2"/>
      <c r="K153" s="2"/>
      <c r="L153" s="2"/>
    </row>
    <row r="154" spans="2:12" x14ac:dyDescent="0.2">
      <c r="B154" s="2"/>
      <c r="E154" s="2"/>
      <c r="F154" s="2"/>
      <c r="G154" s="2"/>
      <c r="H154" s="2"/>
      <c r="I154" s="2"/>
      <c r="J154" s="2"/>
      <c r="K154" s="2"/>
      <c r="L154" s="2"/>
    </row>
    <row r="155" spans="2:12" x14ac:dyDescent="0.2">
      <c r="B155" s="2"/>
      <c r="E155" s="2"/>
      <c r="F155" s="2"/>
      <c r="G155" s="2"/>
      <c r="H155" s="2"/>
      <c r="I155" s="2"/>
      <c r="J155" s="2"/>
      <c r="K155" s="2"/>
      <c r="L155" s="2"/>
    </row>
    <row r="156" spans="2:12" ht="15" customHeight="1" x14ac:dyDescent="0.2">
      <c r="B156" s="2"/>
      <c r="E156" s="2"/>
      <c r="F156" s="2"/>
      <c r="G156" s="2"/>
      <c r="H156" s="2"/>
      <c r="I156" s="2"/>
      <c r="J156" s="2"/>
      <c r="K156" s="2"/>
      <c r="L156" s="2"/>
    </row>
    <row r="157" spans="2:12" x14ac:dyDescent="0.2">
      <c r="B157" s="2"/>
      <c r="E157" s="2"/>
      <c r="F157" s="2"/>
      <c r="G157" s="2"/>
      <c r="H157" s="2"/>
      <c r="I157" s="2"/>
      <c r="J157" s="2"/>
      <c r="K157" s="2"/>
      <c r="L157" s="2"/>
    </row>
    <row r="158" spans="2:12" x14ac:dyDescent="0.2">
      <c r="B158" s="2"/>
      <c r="E158" s="2"/>
      <c r="F158" s="2"/>
      <c r="G158" s="2"/>
      <c r="H158" s="2"/>
      <c r="I158" s="2"/>
      <c r="J158" s="2"/>
      <c r="K158" s="2"/>
      <c r="L158" s="2"/>
    </row>
    <row r="159" spans="2:12" x14ac:dyDescent="0.2">
      <c r="B159" s="2"/>
      <c r="E159" s="2"/>
      <c r="F159" s="2"/>
      <c r="G159" s="2"/>
      <c r="H159" s="2"/>
      <c r="I159" s="2"/>
      <c r="J159" s="2"/>
      <c r="K159" s="2"/>
      <c r="L159" s="2"/>
    </row>
    <row r="160" spans="2:12" x14ac:dyDescent="0.2">
      <c r="B160" s="2"/>
      <c r="E160" s="2"/>
      <c r="F160" s="2"/>
      <c r="G160" s="2"/>
      <c r="H160" s="2"/>
      <c r="I160" s="2"/>
      <c r="J160" s="2"/>
      <c r="K160" s="2"/>
      <c r="L160" s="2"/>
    </row>
    <row r="161" spans="2:12" x14ac:dyDescent="0.2">
      <c r="B161" s="2"/>
      <c r="E161" s="2"/>
      <c r="F161" s="2"/>
      <c r="G161" s="2"/>
      <c r="H161" s="2"/>
      <c r="I161" s="2"/>
      <c r="J161" s="2"/>
      <c r="K161" s="2"/>
      <c r="L161" s="2"/>
    </row>
    <row r="162" spans="2:12" x14ac:dyDescent="0.2">
      <c r="B162" s="2"/>
      <c r="E162" s="2"/>
      <c r="F162" s="2"/>
      <c r="G162" s="2"/>
      <c r="H162" s="2"/>
      <c r="I162" s="2"/>
      <c r="J162" s="2"/>
      <c r="K162" s="2"/>
      <c r="L162" s="2"/>
    </row>
    <row r="163" spans="2:12" x14ac:dyDescent="0.2">
      <c r="B163" s="2"/>
      <c r="E163" s="2"/>
      <c r="F163" s="2"/>
      <c r="G163" s="2"/>
      <c r="H163" s="2"/>
      <c r="I163" s="2"/>
      <c r="J163" s="2"/>
      <c r="K163" s="2"/>
      <c r="L163" s="2"/>
    </row>
    <row r="164" spans="2:12" x14ac:dyDescent="0.2">
      <c r="B164" s="2"/>
      <c r="E164" s="2"/>
      <c r="F164" s="2"/>
      <c r="G164" s="2"/>
      <c r="H164" s="2"/>
      <c r="I164" s="2"/>
      <c r="J164" s="2"/>
      <c r="K164" s="2"/>
      <c r="L164" s="2"/>
    </row>
    <row r="165" spans="2:12" x14ac:dyDescent="0.2">
      <c r="B165" s="2"/>
      <c r="E165" s="2"/>
      <c r="F165" s="2"/>
      <c r="G165" s="2"/>
      <c r="H165" s="2"/>
      <c r="I165" s="2"/>
      <c r="J165" s="2"/>
      <c r="K165" s="2"/>
      <c r="L165" s="2"/>
    </row>
    <row r="166" spans="2:12" x14ac:dyDescent="0.2">
      <c r="B166" s="2"/>
      <c r="E166" s="2"/>
      <c r="F166" s="2"/>
      <c r="G166" s="2"/>
      <c r="H166" s="2"/>
      <c r="I166" s="2"/>
      <c r="J166" s="2"/>
      <c r="K166" s="2"/>
      <c r="L166" s="2"/>
    </row>
    <row r="167" spans="2:12" x14ac:dyDescent="0.2">
      <c r="B167" s="2"/>
      <c r="E167" s="2"/>
      <c r="F167" s="2"/>
      <c r="G167" s="2"/>
      <c r="H167" s="2"/>
      <c r="I167" s="2"/>
      <c r="J167" s="2"/>
      <c r="K167" s="2"/>
      <c r="L167" s="2"/>
    </row>
    <row r="168" spans="2:12" x14ac:dyDescent="0.2">
      <c r="B168" s="2"/>
      <c r="E168" s="2"/>
      <c r="F168" s="2"/>
      <c r="G168" s="2"/>
      <c r="H168" s="2"/>
      <c r="I168" s="2"/>
      <c r="J168" s="2"/>
      <c r="K168" s="2"/>
      <c r="L168" s="2"/>
    </row>
    <row r="169" spans="2:12" x14ac:dyDescent="0.2">
      <c r="B169" s="2"/>
      <c r="E169" s="2"/>
      <c r="F169" s="2"/>
      <c r="G169" s="2"/>
      <c r="H169" s="2"/>
      <c r="I169" s="2"/>
      <c r="J169" s="2"/>
      <c r="K169" s="2"/>
      <c r="L169" s="2"/>
    </row>
    <row r="170" spans="2:12" x14ac:dyDescent="0.2">
      <c r="B170" s="2"/>
      <c r="E170" s="2"/>
      <c r="F170" s="2"/>
      <c r="G170" s="2"/>
      <c r="H170" s="2"/>
      <c r="I170" s="2"/>
      <c r="J170" s="2"/>
      <c r="K170" s="2"/>
      <c r="L170" s="2"/>
    </row>
    <row r="171" spans="2:12" x14ac:dyDescent="0.2">
      <c r="B171" s="2"/>
      <c r="E171" s="2"/>
      <c r="F171" s="2"/>
      <c r="G171" s="2"/>
      <c r="H171" s="2"/>
      <c r="I171" s="2"/>
      <c r="J171" s="2"/>
      <c r="K171" s="2"/>
      <c r="L171" s="2"/>
    </row>
    <row r="172" spans="2:12" x14ac:dyDescent="0.2">
      <c r="B172" s="2"/>
      <c r="E172" s="2"/>
      <c r="F172" s="2"/>
      <c r="G172" s="2"/>
      <c r="H172" s="2"/>
      <c r="I172" s="2"/>
      <c r="J172" s="2"/>
      <c r="K172" s="2"/>
      <c r="L172" s="2"/>
    </row>
    <row r="173" spans="2:12" x14ac:dyDescent="0.2">
      <c r="B173" s="2"/>
      <c r="E173" s="2"/>
      <c r="F173" s="2"/>
      <c r="G173" s="2"/>
      <c r="H173" s="2"/>
      <c r="I173" s="2"/>
      <c r="J173" s="2"/>
      <c r="K173" s="2"/>
      <c r="L173" s="2"/>
    </row>
    <row r="174" spans="2:12" x14ac:dyDescent="0.2">
      <c r="B174" s="2"/>
      <c r="E174" s="2"/>
      <c r="F174" s="2"/>
      <c r="G174" s="2"/>
      <c r="H174" s="2"/>
      <c r="I174" s="2"/>
      <c r="J174" s="2"/>
      <c r="K174" s="2"/>
      <c r="L174" s="2"/>
    </row>
    <row r="175" spans="2:12" x14ac:dyDescent="0.2">
      <c r="B175" s="2"/>
      <c r="E175" s="2"/>
      <c r="F175" s="2"/>
      <c r="G175" s="2"/>
      <c r="H175" s="2"/>
      <c r="I175" s="2"/>
      <c r="J175" s="2"/>
      <c r="K175" s="2"/>
      <c r="L175" s="2"/>
    </row>
    <row r="176" spans="2:12" x14ac:dyDescent="0.2">
      <c r="B176" s="2"/>
      <c r="E176" s="2"/>
      <c r="F176" s="2"/>
      <c r="G176" s="2"/>
      <c r="H176" s="2"/>
      <c r="I176" s="2"/>
      <c r="J176" s="2"/>
      <c r="K176" s="2"/>
      <c r="L176" s="2"/>
    </row>
    <row r="177" spans="2:12" x14ac:dyDescent="0.2">
      <c r="B177" s="2"/>
      <c r="E177" s="2"/>
      <c r="F177" s="2"/>
      <c r="G177" s="2"/>
      <c r="H177" s="2"/>
      <c r="I177" s="2"/>
      <c r="J177" s="2"/>
      <c r="K177" s="2"/>
      <c r="L177" s="2"/>
    </row>
    <row r="178" spans="2:12" x14ac:dyDescent="0.2">
      <c r="B178" s="2"/>
      <c r="E178" s="2"/>
      <c r="F178" s="2"/>
      <c r="G178" s="2"/>
      <c r="H178" s="2"/>
      <c r="I178" s="2"/>
      <c r="J178" s="2"/>
      <c r="K178" s="2"/>
      <c r="L178" s="2"/>
    </row>
    <row r="179" spans="2:12" x14ac:dyDescent="0.2">
      <c r="B179" s="2"/>
      <c r="E179" s="2"/>
      <c r="F179" s="2"/>
      <c r="G179" s="2"/>
      <c r="H179" s="2"/>
      <c r="I179" s="2"/>
      <c r="J179" s="2"/>
      <c r="K179" s="2"/>
      <c r="L179" s="2"/>
    </row>
    <row r="180" spans="2:12" x14ac:dyDescent="0.2">
      <c r="B180" s="2"/>
      <c r="E180" s="2"/>
      <c r="F180" s="2"/>
      <c r="G180" s="2"/>
      <c r="H180" s="2"/>
      <c r="I180" s="2"/>
      <c r="J180" s="2"/>
      <c r="K180" s="2"/>
      <c r="L180" s="2"/>
    </row>
    <row r="181" spans="2:12" x14ac:dyDescent="0.2">
      <c r="B181" s="2"/>
      <c r="E181" s="2"/>
      <c r="F181" s="2"/>
      <c r="G181" s="2"/>
      <c r="H181" s="2"/>
      <c r="I181" s="2"/>
      <c r="J181" s="2"/>
      <c r="K181" s="2"/>
      <c r="L181" s="2"/>
    </row>
    <row r="182" spans="2:12" x14ac:dyDescent="0.2">
      <c r="B182" s="2"/>
      <c r="E182" s="2"/>
      <c r="F182" s="2"/>
      <c r="G182" s="2"/>
      <c r="H182" s="2"/>
      <c r="I182" s="2"/>
      <c r="J182" s="2"/>
      <c r="K182" s="2"/>
      <c r="L182" s="2"/>
    </row>
    <row r="183" spans="2:12" x14ac:dyDescent="0.2">
      <c r="B183" s="2"/>
      <c r="E183" s="2"/>
      <c r="F183" s="2"/>
      <c r="G183" s="2"/>
      <c r="H183" s="2"/>
      <c r="I183" s="2"/>
      <c r="J183" s="2"/>
      <c r="K183" s="2"/>
      <c r="L183" s="2"/>
    </row>
    <row r="184" spans="2:12" x14ac:dyDescent="0.2">
      <c r="B184" s="2"/>
      <c r="E184" s="2"/>
      <c r="F184" s="2"/>
      <c r="G184" s="2"/>
      <c r="H184" s="2"/>
      <c r="I184" s="2"/>
      <c r="J184" s="2"/>
      <c r="K184" s="2"/>
      <c r="L184" s="2"/>
    </row>
    <row r="185" spans="2:12" x14ac:dyDescent="0.2">
      <c r="B185" s="2"/>
      <c r="E185" s="2"/>
      <c r="F185" s="2"/>
      <c r="G185" s="2"/>
      <c r="H185" s="2"/>
      <c r="I185" s="2"/>
      <c r="J185" s="2"/>
      <c r="K185" s="2"/>
      <c r="L185" s="2"/>
    </row>
    <row r="186" spans="2:12" x14ac:dyDescent="0.2">
      <c r="B186" s="2"/>
      <c r="E186" s="2"/>
      <c r="F186" s="2"/>
      <c r="G186" s="2"/>
      <c r="H186" s="2"/>
      <c r="I186" s="2"/>
      <c r="J186" s="2"/>
      <c r="K186" s="2"/>
      <c r="L186" s="2"/>
    </row>
    <row r="187" spans="2:12" x14ac:dyDescent="0.2">
      <c r="B187" s="2"/>
      <c r="E187" s="2"/>
      <c r="F187" s="2"/>
      <c r="G187" s="2"/>
      <c r="H187" s="2"/>
      <c r="I187" s="2"/>
      <c r="J187" s="2"/>
      <c r="K187" s="2"/>
      <c r="L187" s="2"/>
    </row>
    <row r="188" spans="2:12" x14ac:dyDescent="0.2">
      <c r="B188" s="2"/>
      <c r="E188" s="2"/>
      <c r="F188" s="2"/>
      <c r="G188" s="2"/>
      <c r="H188" s="2"/>
      <c r="I188" s="2"/>
      <c r="J188" s="2"/>
      <c r="K188" s="2"/>
      <c r="L188" s="2"/>
    </row>
    <row r="189" spans="2:12" x14ac:dyDescent="0.2">
      <c r="B189" s="2"/>
      <c r="E189" s="2"/>
      <c r="F189" s="2"/>
      <c r="G189" s="2"/>
      <c r="H189" s="2"/>
      <c r="I189" s="2"/>
      <c r="J189" s="2"/>
      <c r="K189" s="2"/>
      <c r="L189" s="2"/>
    </row>
    <row r="190" spans="2:12" x14ac:dyDescent="0.2">
      <c r="B190" s="2"/>
      <c r="E190" s="2"/>
      <c r="F190" s="2"/>
      <c r="G190" s="2"/>
      <c r="H190" s="2"/>
      <c r="I190" s="2"/>
      <c r="J190" s="2"/>
      <c r="K190" s="2"/>
      <c r="L190" s="2"/>
    </row>
    <row r="191" spans="2:12" x14ac:dyDescent="0.2">
      <c r="B191" s="2"/>
      <c r="E191" s="2"/>
      <c r="F191" s="2"/>
      <c r="G191" s="2"/>
      <c r="H191" s="2"/>
      <c r="I191" s="2"/>
      <c r="J191" s="2"/>
      <c r="K191" s="2"/>
      <c r="L191" s="2"/>
    </row>
    <row r="192" spans="2:12" x14ac:dyDescent="0.2">
      <c r="B192" s="2"/>
      <c r="E192" s="2"/>
      <c r="F192" s="2"/>
      <c r="G192" s="2"/>
      <c r="H192" s="2"/>
      <c r="I192" s="2"/>
      <c r="J192" s="2"/>
      <c r="K192" s="2"/>
      <c r="L192" s="2"/>
    </row>
    <row r="193" spans="2:12" x14ac:dyDescent="0.2">
      <c r="B193" s="2"/>
      <c r="E193" s="2"/>
      <c r="F193" s="2"/>
      <c r="G193" s="2"/>
      <c r="H193" s="2"/>
      <c r="I193" s="2"/>
      <c r="J193" s="2"/>
      <c r="K193" s="2"/>
      <c r="L193" s="2"/>
    </row>
    <row r="194" spans="2:12" x14ac:dyDescent="0.2">
      <c r="B194" s="2"/>
      <c r="E194" s="2"/>
      <c r="F194" s="2"/>
      <c r="G194" s="2"/>
      <c r="H194" s="2"/>
      <c r="I194" s="2"/>
      <c r="J194" s="2"/>
      <c r="K194" s="2"/>
      <c r="L194" s="2"/>
    </row>
    <row r="195" spans="2:12" x14ac:dyDescent="0.2">
      <c r="B195" s="2"/>
      <c r="E195" s="2"/>
      <c r="F195" s="2"/>
      <c r="G195" s="2"/>
      <c r="H195" s="2"/>
      <c r="I195" s="2"/>
      <c r="J195" s="2"/>
      <c r="K195" s="2"/>
      <c r="L195" s="2"/>
    </row>
    <row r="196" spans="2:12" x14ac:dyDescent="0.2">
      <c r="B196" s="2"/>
      <c r="E196" s="2"/>
      <c r="F196" s="2"/>
      <c r="G196" s="2"/>
      <c r="H196" s="2"/>
      <c r="I196" s="2"/>
      <c r="J196" s="2"/>
      <c r="K196" s="2"/>
      <c r="L196" s="2"/>
    </row>
    <row r="197" spans="2:12" x14ac:dyDescent="0.2">
      <c r="B197" s="2"/>
      <c r="E197" s="2"/>
      <c r="F197" s="2"/>
      <c r="G197" s="2"/>
      <c r="H197" s="2"/>
      <c r="I197" s="2"/>
      <c r="J197" s="2"/>
      <c r="K197" s="2"/>
      <c r="L197" s="2"/>
    </row>
    <row r="198" spans="2:12" x14ac:dyDescent="0.2">
      <c r="B198" s="2"/>
      <c r="E198" s="2"/>
      <c r="F198" s="2"/>
      <c r="G198" s="2"/>
      <c r="H198" s="2"/>
      <c r="I198" s="2"/>
      <c r="J198" s="2"/>
      <c r="K198" s="2"/>
      <c r="L198" s="2"/>
    </row>
    <row r="199" spans="2:12" x14ac:dyDescent="0.2">
      <c r="B199" s="2"/>
      <c r="E199" s="2"/>
      <c r="F199" s="2"/>
      <c r="G199" s="2"/>
      <c r="H199" s="2"/>
      <c r="I199" s="2"/>
      <c r="J199" s="2"/>
      <c r="K199" s="2"/>
      <c r="L199" s="2"/>
    </row>
    <row r="200" spans="2:12" x14ac:dyDescent="0.2">
      <c r="B200" s="2"/>
      <c r="E200" s="2"/>
      <c r="F200" s="2"/>
      <c r="G200" s="2"/>
      <c r="H200" s="2"/>
      <c r="I200" s="2"/>
      <c r="J200" s="2"/>
      <c r="K200" s="2"/>
      <c r="L200" s="2"/>
    </row>
    <row r="201" spans="2:12" x14ac:dyDescent="0.2">
      <c r="B201" s="2"/>
      <c r="E201" s="2"/>
      <c r="F201" s="2"/>
      <c r="G201" s="2"/>
      <c r="H201" s="2"/>
      <c r="I201" s="2"/>
      <c r="J201" s="2"/>
      <c r="K201" s="2"/>
      <c r="L201" s="2"/>
    </row>
    <row r="202" spans="2:12" x14ac:dyDescent="0.2">
      <c r="B202" s="2"/>
      <c r="E202" s="2"/>
      <c r="F202" s="2"/>
      <c r="G202" s="2"/>
      <c r="H202" s="2"/>
      <c r="I202" s="2"/>
      <c r="J202" s="2"/>
      <c r="K202" s="2"/>
      <c r="L202" s="2"/>
    </row>
    <row r="203" spans="2:12" x14ac:dyDescent="0.2">
      <c r="B203" s="2"/>
      <c r="E203" s="2"/>
      <c r="F203" s="2"/>
      <c r="G203" s="2"/>
      <c r="H203" s="2"/>
      <c r="I203" s="2"/>
      <c r="J203" s="2"/>
      <c r="K203" s="2"/>
      <c r="L203" s="2"/>
    </row>
    <row r="204" spans="2:12" x14ac:dyDescent="0.2">
      <c r="B204" s="2"/>
      <c r="E204" s="2"/>
      <c r="F204" s="2"/>
      <c r="G204" s="2"/>
      <c r="H204" s="2"/>
      <c r="I204" s="2"/>
      <c r="J204" s="2"/>
      <c r="K204" s="2"/>
      <c r="L204" s="2"/>
    </row>
    <row r="205" spans="2:12" x14ac:dyDescent="0.2">
      <c r="B205" s="2"/>
      <c r="E205" s="2"/>
      <c r="F205" s="2"/>
      <c r="G205" s="2"/>
      <c r="H205" s="2"/>
      <c r="I205" s="2"/>
      <c r="J205" s="2"/>
      <c r="K205" s="2"/>
      <c r="L205" s="2"/>
    </row>
    <row r="206" spans="2:12" x14ac:dyDescent="0.2">
      <c r="B206" s="2"/>
      <c r="E206" s="2"/>
      <c r="F206" s="2"/>
      <c r="G206" s="2"/>
      <c r="H206" s="2"/>
      <c r="I206" s="2"/>
      <c r="J206" s="2"/>
      <c r="K206" s="2"/>
      <c r="L206" s="2"/>
    </row>
    <row r="207" spans="2:12" x14ac:dyDescent="0.2">
      <c r="B207" s="2"/>
      <c r="E207" s="2"/>
      <c r="F207" s="2"/>
      <c r="G207" s="2"/>
      <c r="H207" s="2"/>
      <c r="I207" s="2"/>
      <c r="J207" s="2"/>
      <c r="K207" s="2"/>
      <c r="L207" s="2"/>
    </row>
    <row r="208" spans="2:12" x14ac:dyDescent="0.2">
      <c r="B208" s="2"/>
      <c r="E208" s="2"/>
      <c r="F208" s="2"/>
      <c r="G208" s="2"/>
      <c r="H208" s="2"/>
      <c r="I208" s="2"/>
      <c r="J208" s="2"/>
      <c r="K208" s="2"/>
      <c r="L208" s="2"/>
    </row>
    <row r="209" spans="2:12" x14ac:dyDescent="0.2">
      <c r="B209" s="2"/>
      <c r="E209" s="2"/>
      <c r="F209" s="2"/>
      <c r="G209" s="2"/>
      <c r="H209" s="2"/>
      <c r="I209" s="2"/>
      <c r="J209" s="2"/>
      <c r="K209" s="2"/>
      <c r="L209" s="2"/>
    </row>
    <row r="210" spans="2:12" x14ac:dyDescent="0.2">
      <c r="B210" s="2"/>
      <c r="E210" s="2"/>
      <c r="F210" s="2"/>
      <c r="G210" s="2"/>
      <c r="H210" s="2"/>
      <c r="I210" s="2"/>
      <c r="J210" s="2"/>
      <c r="K210" s="2"/>
      <c r="L210" s="2"/>
    </row>
    <row r="211" spans="2:12" x14ac:dyDescent="0.2">
      <c r="B211" s="2"/>
      <c r="E211" s="2"/>
      <c r="F211" s="2"/>
      <c r="G211" s="2"/>
      <c r="H211" s="2"/>
      <c r="I211" s="2"/>
      <c r="J211" s="2"/>
      <c r="K211" s="2"/>
      <c r="L211" s="2"/>
    </row>
    <row r="212" spans="2:12" x14ac:dyDescent="0.2">
      <c r="B212" s="2"/>
      <c r="E212" s="2"/>
      <c r="F212" s="2"/>
      <c r="G212" s="2"/>
      <c r="H212" s="2"/>
      <c r="I212" s="2"/>
      <c r="J212" s="2"/>
      <c r="K212" s="2"/>
      <c r="L212" s="2"/>
    </row>
    <row r="213" spans="2:12" x14ac:dyDescent="0.2">
      <c r="B213" s="2"/>
      <c r="E213" s="2"/>
      <c r="F213" s="2"/>
      <c r="G213" s="2"/>
      <c r="H213" s="2"/>
      <c r="I213" s="2"/>
      <c r="J213" s="2"/>
      <c r="K213" s="2"/>
      <c r="L213" s="2"/>
    </row>
    <row r="214" spans="2:12" x14ac:dyDescent="0.2">
      <c r="B214" s="2"/>
      <c r="E214" s="2"/>
      <c r="F214" s="2"/>
      <c r="G214" s="2"/>
      <c r="H214" s="2"/>
      <c r="I214" s="2"/>
      <c r="J214" s="2"/>
      <c r="K214" s="2"/>
      <c r="L214" s="2"/>
    </row>
    <row r="215" spans="2:12" x14ac:dyDescent="0.2">
      <c r="B215" s="2"/>
      <c r="E215" s="2"/>
      <c r="F215" s="2"/>
      <c r="G215" s="2"/>
      <c r="H215" s="2"/>
      <c r="I215" s="2"/>
      <c r="J215" s="2"/>
      <c r="K215" s="2"/>
      <c r="L215" s="2"/>
    </row>
    <row r="216" spans="2:12" x14ac:dyDescent="0.2">
      <c r="B216" s="2"/>
      <c r="E216" s="2"/>
      <c r="F216" s="2"/>
      <c r="G216" s="2"/>
      <c r="H216" s="2"/>
      <c r="I216" s="2"/>
      <c r="J216" s="2"/>
      <c r="K216" s="2"/>
      <c r="L216" s="2"/>
    </row>
    <row r="217" spans="2:12" x14ac:dyDescent="0.2">
      <c r="B217" s="2"/>
      <c r="E217" s="2"/>
      <c r="F217" s="2"/>
      <c r="G217" s="2"/>
      <c r="H217" s="2"/>
      <c r="I217" s="2"/>
      <c r="J217" s="2"/>
      <c r="K217" s="2"/>
      <c r="L217" s="2"/>
    </row>
    <row r="218" spans="2:12" x14ac:dyDescent="0.2">
      <c r="B218" s="2"/>
      <c r="E218" s="2"/>
      <c r="F218" s="2"/>
      <c r="G218" s="2"/>
      <c r="H218" s="2"/>
      <c r="I218" s="2"/>
      <c r="J218" s="2"/>
      <c r="K218" s="2"/>
      <c r="L218" s="2"/>
    </row>
    <row r="219" spans="2:12" x14ac:dyDescent="0.2">
      <c r="B219" s="2"/>
      <c r="E219" s="2"/>
      <c r="F219" s="2"/>
      <c r="G219" s="2"/>
      <c r="H219" s="2"/>
      <c r="I219" s="2"/>
      <c r="J219" s="2"/>
      <c r="K219" s="2"/>
      <c r="L219" s="2"/>
    </row>
    <row r="220" spans="2:12" x14ac:dyDescent="0.2">
      <c r="B220" s="2"/>
      <c r="E220" s="2"/>
      <c r="F220" s="2"/>
      <c r="G220" s="2"/>
      <c r="H220" s="2"/>
      <c r="I220" s="2"/>
      <c r="J220" s="2"/>
      <c r="K220" s="2"/>
      <c r="L220" s="2"/>
    </row>
    <row r="221" spans="2:12" x14ac:dyDescent="0.2">
      <c r="B221" s="2"/>
      <c r="E221" s="2"/>
      <c r="F221" s="2"/>
      <c r="G221" s="2"/>
      <c r="H221" s="2"/>
      <c r="I221" s="2"/>
      <c r="J221" s="2"/>
      <c r="K221" s="2"/>
      <c r="L221" s="2"/>
    </row>
    <row r="222" spans="2:12" x14ac:dyDescent="0.2">
      <c r="B222" s="2"/>
      <c r="E222" s="2"/>
      <c r="F222" s="2"/>
      <c r="G222" s="2"/>
      <c r="H222" s="2"/>
      <c r="I222" s="2"/>
      <c r="J222" s="2"/>
      <c r="K222" s="2"/>
      <c r="L222" s="2"/>
    </row>
    <row r="223" spans="2:12" x14ac:dyDescent="0.2">
      <c r="B223" s="2"/>
      <c r="E223" s="2"/>
      <c r="F223" s="2"/>
      <c r="G223" s="2"/>
      <c r="H223" s="2"/>
      <c r="I223" s="2"/>
      <c r="J223" s="2"/>
      <c r="K223" s="2"/>
      <c r="L223" s="2"/>
    </row>
    <row r="224" spans="2:12" x14ac:dyDescent="0.2">
      <c r="B224" s="2"/>
      <c r="E224" s="2"/>
      <c r="F224" s="2"/>
      <c r="G224" s="2"/>
      <c r="H224" s="2"/>
      <c r="I224" s="2"/>
      <c r="J224" s="2"/>
      <c r="K224" s="2"/>
      <c r="L224" s="2"/>
    </row>
    <row r="225" spans="2:12" x14ac:dyDescent="0.2">
      <c r="B225" s="2"/>
      <c r="E225" s="2"/>
      <c r="F225" s="2"/>
      <c r="G225" s="2"/>
      <c r="H225" s="2"/>
      <c r="I225" s="2"/>
      <c r="J225" s="2"/>
      <c r="K225" s="2"/>
      <c r="L225" s="2"/>
    </row>
    <row r="226" spans="2:12" x14ac:dyDescent="0.2">
      <c r="B226" s="2"/>
      <c r="E226" s="2"/>
      <c r="F226" s="2"/>
      <c r="G226" s="2"/>
      <c r="H226" s="2"/>
      <c r="I226" s="2"/>
      <c r="J226" s="2"/>
      <c r="K226" s="2"/>
      <c r="L226" s="2"/>
    </row>
    <row r="227" spans="2:12" x14ac:dyDescent="0.2">
      <c r="B227" s="2"/>
      <c r="E227" s="2"/>
      <c r="F227" s="2"/>
      <c r="G227" s="2"/>
      <c r="H227" s="2"/>
      <c r="I227" s="2"/>
      <c r="J227" s="2"/>
      <c r="K227" s="2"/>
      <c r="L227" s="2"/>
    </row>
    <row r="228" spans="2:12" x14ac:dyDescent="0.2">
      <c r="B228" s="2"/>
      <c r="E228" s="2"/>
      <c r="F228" s="2"/>
      <c r="G228" s="2"/>
      <c r="H228" s="2"/>
      <c r="I228" s="2"/>
      <c r="J228" s="2"/>
      <c r="K228" s="2"/>
      <c r="L228" s="2"/>
    </row>
    <row r="229" spans="2:12" x14ac:dyDescent="0.2">
      <c r="B229" s="2"/>
      <c r="E229" s="2"/>
      <c r="F229" s="2"/>
      <c r="G229" s="2"/>
      <c r="H229" s="2"/>
      <c r="I229" s="2"/>
      <c r="J229" s="2"/>
      <c r="K229" s="2"/>
      <c r="L229" s="2"/>
    </row>
    <row r="230" spans="2:12" x14ac:dyDescent="0.2">
      <c r="B230" s="2"/>
      <c r="E230" s="2"/>
      <c r="F230" s="2"/>
      <c r="G230" s="2"/>
      <c r="H230" s="2"/>
      <c r="I230" s="2"/>
      <c r="J230" s="2"/>
      <c r="K230" s="2"/>
      <c r="L230" s="2"/>
    </row>
    <row r="231" spans="2:12" x14ac:dyDescent="0.2">
      <c r="B231" s="2"/>
      <c r="E231" s="2"/>
      <c r="F231" s="2"/>
      <c r="G231" s="2"/>
      <c r="H231" s="2"/>
      <c r="I231" s="2"/>
      <c r="J231" s="2"/>
      <c r="K231" s="2"/>
      <c r="L231" s="2"/>
    </row>
    <row r="232" spans="2:12" x14ac:dyDescent="0.2">
      <c r="B232" s="2"/>
      <c r="E232" s="2"/>
      <c r="F232" s="2"/>
      <c r="G232" s="2"/>
      <c r="H232" s="2"/>
      <c r="I232" s="2"/>
      <c r="J232" s="2"/>
      <c r="K232" s="2"/>
      <c r="L232" s="2"/>
    </row>
  </sheetData>
  <mergeCells count="24">
    <mergeCell ref="A77:M77"/>
    <mergeCell ref="A79:M79"/>
    <mergeCell ref="A81:A83"/>
    <mergeCell ref="C81:M81"/>
    <mergeCell ref="C82:D82"/>
    <mergeCell ref="E82:F82"/>
    <mergeCell ref="G82:H82"/>
    <mergeCell ref="J82:K82"/>
    <mergeCell ref="L82:M82"/>
    <mergeCell ref="B81:B83"/>
    <mergeCell ref="I82:I83"/>
    <mergeCell ref="A6:M6"/>
    <mergeCell ref="A8:M8"/>
    <mergeCell ref="A10:A12"/>
    <mergeCell ref="B10:B12"/>
    <mergeCell ref="K11:M11"/>
    <mergeCell ref="C12:D12"/>
    <mergeCell ref="E12:F12"/>
    <mergeCell ref="C11:F11"/>
    <mergeCell ref="G12:H12"/>
    <mergeCell ref="I12:J12"/>
    <mergeCell ref="G11:J11"/>
    <mergeCell ref="K12:L12"/>
    <mergeCell ref="C10:M10"/>
  </mergeCells>
  <phoneticPr fontId="4" type="noConversion"/>
  <printOptions horizontalCentered="1" verticalCentered="1"/>
  <pageMargins left="0.98425196850393704" right="0" top="0" bottom="0.59055118110236227" header="0" footer="0"/>
  <pageSetup scale="48" firstPageNumber="824" orientation="landscape" horizontalDpi="300" verticalDpi="300" r:id="rId1"/>
  <headerFooter alignWithMargins="0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19.6_2015</vt:lpstr>
      <vt:lpstr>'19.6_2015'!A_IMPRESIÓN_IM</vt:lpstr>
      <vt:lpstr>'19.6_2015'!Área_de_impresión</vt:lpstr>
      <vt:lpstr>'19.6_2015'!Imprimir_área_IM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Adriana del Pilar Lopez Monroy</cp:lastModifiedBy>
  <cp:lastPrinted>2013-02-22T21:24:23Z</cp:lastPrinted>
  <dcterms:created xsi:type="dcterms:W3CDTF">2009-02-19T12:15:57Z</dcterms:created>
  <dcterms:modified xsi:type="dcterms:W3CDTF">2016-04-12T18:05:27Z</dcterms:modified>
</cp:coreProperties>
</file>